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<sst xmlns="http://schemas.openxmlformats.org/spreadsheetml/2006/main" count="176" uniqueCount="143">
  <si>
    <r>
      <rPr>
        <b/>
        <sz val="18"/>
        <color rgb="FFFF0000"/>
        <rFont val="微软雅黑"/>
        <charset val="134"/>
      </rPr>
      <t>Kutipan untuk 34125 peralatan pemeliharaan ayam pedaging</t>
    </r>
    <r>
      <rPr>
        <sz val="26"/>
        <rFont val="微软雅黑"/>
        <charset val="134"/>
      </rPr>
      <t xml:space="preserve">
</t>
    </r>
  </si>
  <si>
    <r>
      <rPr>
        <sz val="10"/>
        <rFont val="微软雅黑"/>
        <charset val="134"/>
      </rPr>
      <t xml:space="preserve">Lembar konfigurasi peralatan pembiakan ayam pedaging otomatis tiga dimensi tipe H  </t>
    </r>
    <r>
      <rPr>
        <sz val="12.5"/>
        <rFont val="微软雅黑"/>
        <charset val="134"/>
      </rPr>
      <t xml:space="preserve">                                                                       </t>
    </r>
    <r>
      <rPr>
        <sz val="8"/>
        <rFont val="微软雅黑"/>
        <charset val="134"/>
      </rPr>
      <t>Tanggal: 2025.3.2</t>
    </r>
  </si>
  <si>
    <t>satu</t>
  </si>
  <si>
    <t>parameter dasar</t>
  </si>
  <si>
    <r>
      <rPr>
        <sz val="6"/>
        <rFont val="微软雅黑"/>
        <charset val="134"/>
      </rPr>
      <t>Model Perangkat</t>
    </r>
    <r>
      <rPr>
        <sz val="10.5"/>
        <rFont val="微软雅黑"/>
        <charset val="134"/>
      </rPr>
      <t xml:space="preserve">
</t>
    </r>
  </si>
  <si>
    <t>Peralatan pembiakan ayam broiler air ganda dan pakan ganda bertingkat tiga lapis gantry</t>
  </si>
  <si>
    <t>Model kandang ayam (obral)</t>
  </si>
  <si>
    <t>Panjang (N)</t>
  </si>
  <si>
    <t>Lebar (N)</t>
  </si>
  <si>
    <t>Tinggi (M)</t>
  </si>
  <si>
    <t>Lapisan Peralatan</t>
  </si>
  <si>
    <t>Ketentuan pembayaran: pengiriman uang;
Tanggal pengiriman: dalam waktu 15 hari kerja sejak tanggal penerimaan deposit Anda (30%);
Masa berlaku kutipan: 15 hari.</t>
  </si>
  <si>
    <t>Tata letak rumah</t>
  </si>
  <si>
    <t>Schonelle
nomor</t>
  </si>
  <si>
    <t>Jumlah grup baris tunggal</t>
  </si>
  <si>
    <t>Pengumpanan baris tunggal
(bulu)</t>
  </si>
  <si>
    <t>Volume pembiakan total
yang direkomendasikan
(bulu)</t>
  </si>
  <si>
    <t>Lebar lorong di rumah (M)</t>
  </si>
  <si>
    <t>Panjang kandang (MM)</t>
  </si>
  <si>
    <t>Kedalaman kandang (mm) (m)</t>
  </si>
  <si>
    <t>Jumlah total grup per gedung</t>
  </si>
  <si>
    <t>Parameter pemberian
makan kelompok tunggal</t>
  </si>
  <si>
    <t>Jumlah saluran air</t>
  </si>
  <si>
    <t>Bulu/lapisan</t>
  </si>
  <si>
    <t>Bulu/Grup</t>
  </si>
  <si>
    <t>Ruang ayam
(sentimeter persegi)</t>
  </si>
  <si>
    <t>dua</t>
  </si>
  <si>
    <t>Peralatan internal</t>
  </si>
  <si>
    <t>Nomor seri</t>
  </si>
  <si>
    <t>nama</t>
  </si>
  <si>
    <t>kuantitas</t>
  </si>
  <si>
    <t>satuan</t>
  </si>
  <si>
    <t>Harga satuan (Yuan)</t>
  </si>
  <si>
    <t>Jumlah total (Yuan)</t>
  </si>
  <si>
    <t>Deskripsi Produk</t>
  </si>
  <si>
    <t>Sistem kandang; bahan galvanis (cantik dan sangat tahan korosi)</t>
  </si>
  <si>
    <t>jaring kandang</t>
  </si>
  <si>
    <t>Kelompok</t>
  </si>
  <si>
    <t>Jaring kandang lengkap terbuat dari bahan ramah lingkungan internasional: jala bawah berdiameter 3.2mm, jala pengatur jarak 2.5mm, jala makan 3.2mm, pintu kandang 3.2mm, bagian hitam berlapis panas.</t>
  </si>
  <si>
    <t>bingkai kandang</t>
  </si>
  <si>
    <t>Kolom 2.0mm, pelat pelindung 1.5mm, balok 1.2mm, pelat ulir 1.5mm semuanya ditekan dengan lembaran galvanis hot-dip 275g, strukturnya sederhana dan masuk akal, permukaannya tidak memerlukan perawatan apa pun;</t>
  </si>
  <si>
    <t>palungan</t>
  </si>
  <si>
    <t>Seluruh palung terbuat dari resin PVC model dua lapisan atas 4 * 9 * 10cm, dua lapisan bawah 6 * 9 * 10cm dengan bahan resin putih konektor;</t>
  </si>
  <si>
    <t>barel</t>
  </si>
  <si>
    <t>Bahan baku, mudah dibongkar, 8 pcs per set.</t>
  </si>
  <si>
    <t>sedotan minum</t>
  </si>
  <si>
    <t>Pipa air PVC25 untuk akuakultur Menebal 2.0mm dengan mulut yang naik tidak mudah berubah bentuk, 8 meter per kelompok</t>
  </si>
  <si>
    <t>Anyaman plastik</t>
  </si>
  <si>
    <t xml:space="preserve">Polipropilena, anti-penuaan, 6 tablet per set </t>
  </si>
  <si>
    <t>air mancur minum</t>
  </si>
  <si>
    <t>Peminum katup bola baja tahan karat bawaan, untuk otomatisasi 4 per tingkat, peminum baru dengan cangkir lengan melengkung</t>
  </si>
  <si>
    <t>kandang ayam</t>
  </si>
  <si>
    <t>Bahan resin PVC 3 pcs per kelompok</t>
  </si>
  <si>
    <t>pijakan kaki</t>
  </si>
  <si>
    <t>Bahan resin PVC 12 pcs per kelompok</t>
  </si>
  <si>
    <t>telinga rangka</t>
  </si>
  <si>
    <t>18 per kelompok</t>
  </si>
  <si>
    <t>Braket saluran</t>
  </si>
  <si>
    <t>12 per set</t>
  </si>
  <si>
    <t>Mengangkat kaki</t>
  </si>
  <si>
    <t>Kaki dengan kawat penyetel mur Baki 3 set per kelompok</t>
  </si>
  <si>
    <t>penggantian (suku cadang)</t>
  </si>
  <si>
    <t>Palet kaki, paku sangkar, klem tiang, pegas pintu, rol pintu sangkar, sekrup tiang, penahan pemandu, sekrup putih kecil, mur kaki, pembungkus dasi</t>
  </si>
  <si>
    <t>Pasokan air front-end internal, dan filter</t>
  </si>
  <si>
    <t>mengatur</t>
  </si>
  <si>
    <t>Bagian depan pasokan air meliputi 40 pipa air utama di dalam kandang ayam, 25 pipa air, filter, katup, konektor, dan peralatan pendukung lainnya.</t>
  </si>
  <si>
    <t>regulator</t>
  </si>
  <si>
    <t>individu</t>
  </si>
  <si>
    <t>Regulator pengatur backwash aliran tinggi sensitivitas stabil, pasokan air cukup dan seragam, saluran air backwash bersih dan menghemat air dan waktu, tabung display terbuat dari plastik transparan, keuletan tinggi dan tahan benturan, tahan lama, amati permukaan air lebih jelas, desain canggih membuatnya lebih nyaman untuk dibongkar dan dibersihkan!</t>
  </si>
  <si>
    <t>terminal</t>
  </si>
  <si>
    <t>Katup, pipa ketinggian air bahan PVC murni, tahan korosi, tahan penuaan, resistensi objek kecil, laju aliran tinggi</t>
  </si>
  <si>
    <t>Sistem Pengangkatan Garis Air</t>
  </si>
  <si>
    <t>Lift, tali kawat, sekrup, katrol, klip pengangkat</t>
  </si>
  <si>
    <t>Perlengkapan, pengait garis air, tee, siku, kuas lem, pipa kawat baja, klem, braket pengatur</t>
  </si>
  <si>
    <t>Pembersih ujung kepala dan ekor</t>
  </si>
  <si>
    <t>Seluruhnya terbuat dari bahan lembaran galvanis panas; roda bagian aktif dari sabuk kotoran disuntik dengan lapisan plastik untuk meningkatkan gesekan antara roda utama dan sabuk kotoran, dan roda pasif sabuk kotoran di ujung ekor mengadopsi poros penggerak berulir ganda karet untuk mencegah sabuk kotoran menyimpang; dengan tirai pemblokiran pupuk kandang; 1 set motor roda gigi vertikal 1.5KW, 1 set di setiap kolom (motor roda gigi, gratis perawatan); braket ujung kepala dan ujung ekor, balok penghubung, sekrup, dan sekrup ekspansi.</t>
  </si>
  <si>
    <t>muckraking</t>
  </si>
  <si>
    <t>sabuk pupuk kandang pp, sabuk pupuk kandang dengan ketebalan 1.2mm, tidak ada defleksi dan deformasi, umur pemakaian yang panjang.</t>
  </si>
  <si>
    <t>Pembersih sabuk bagian belakang: 19 meter secara horizontal
19 meter, 7 meter secara diagonal</t>
  </si>
  <si>
    <t>beras</t>
  </si>
  <si>
    <t>Cetakan one-piece / split horisontal dan miring, bingkai keseluruhan 275g hot-dip cetakan lentur lembaran baja galvanis, kinerja anti-korosi yang baik, ketebalan sabuk pupuk kandang 2mm sabuk industri tahan air, kenakan penutup hujan, kotoran ayam langsung di mobil.</t>
  </si>
  <si>
    <t>Kabel, aksesori</t>
  </si>
  <si>
    <t>Luas 1,5 meter persegi.</t>
  </si>
  <si>
    <t>Sistem kandang total (RMB)：</t>
  </si>
  <si>
    <t>Sistem pengumpanan: Sistem pengumpanan mengadopsi struktur gantry dengan tingkat kegagalan yang sangat rendah dan pengumpanan yang seragam;</t>
  </si>
  <si>
    <t>Gerbang pengumpan</t>
  </si>
  <si>
    <t>Hopper dan rangka sebagai keseluruhan lembaran logam galvanis celup panas, termasuk pengepresan otomatis</t>
  </si>
  <si>
    <t>melacak</t>
  </si>
  <si>
    <t>Termasuk</t>
  </si>
  <si>
    <t>Saluran 5</t>
  </si>
  <si>
    <t>Garis material utama horizontal dan ke atas</t>
  </si>
  <si>
    <t>Pipa PVC 90mm, untai impor dari Afrika Selatan, kemiringan silang
Pemuatan satu bagian / terpisah, satu set sistem batas</t>
  </si>
  <si>
    <t>Menara material 20T dengan penimbangan</t>
  </si>
  <si>
    <t>Menara galvanis hot-dip dengan pelindung panjat dan alat penimbang</t>
  </si>
  <si>
    <t>Aksesoris</t>
  </si>
  <si>
    <t>Konektor kereta api, sistem kontrol</t>
  </si>
  <si>
    <t>Total sistem pemberian pakan (RMB)：</t>
  </si>
  <si>
    <t>Sistem pemanas otomatis</t>
  </si>
  <si>
    <t>Boiler Pemanas Air</t>
  </si>
  <si>
    <t>1.000.000 Daca menjadi bumerang boiler hemat energi, pipa utama adalah pipa galvanis panas 2 inci, pipa cabang pipa galvanis panas 1 inci, manifold adalah jenis baja tahan karat, pipa pemanas di bawah lantai adalah merek Rifeng, pompa sirkulasi adalah 3 kW, satu kali pakai dan satu kali siaga, kipas angin yang diinduksi adalah 2.2kw. ketel terisolasi sepenuhnya.</t>
  </si>
  <si>
    <t>Pipa pemanas lantai</t>
  </si>
  <si>
    <t>Tabung Rifeng standar nasional 20 * 20 * 2mm</t>
  </si>
  <si>
    <t>Listrik, manifold, fitting, inverter, kabel yang digalvanis dengan pencelupan panas</t>
  </si>
  <si>
    <t>Total sistem pemanas otomatis (RMB)：</t>
  </si>
  <si>
    <t>Sistem ventilasi dan pendingin otomatis</t>
  </si>
  <si>
    <t>Penggemar</t>
  </si>
  <si>
    <t>menara</t>
  </si>
  <si>
    <t>Gembala Besar Qingdao 1. bingkai galvanis, ketebalan lapisan seng ≥ 275g / ㎡, daya 1.1KW, bilah kipas baja tahan karat, aliran udara tinggi, dengan jaring pengaman</t>
  </si>
  <si>
    <t>Tirai Air</t>
  </si>
  <si>
    <t>㎡</t>
  </si>
  <si>
    <t>Kertas tirai basah terbuat dari Jiamusi atau kertas pulp impor, ketebalan keseluruhan produk jadi adalah 15cm, bingkai tirai basah terbuat dari paduan aluminium, termasuk pipa dan pompa.</t>
  </si>
  <si>
    <t>Kaca depan samping</t>
  </si>
  <si>
    <t>Jendela kecil berkualitas tinggi Big Shepherd yang terbuat dari bahan ABS dengan kaca depan, kontrol manual</t>
  </si>
  <si>
    <t>Pelat pemandu tirai air</t>
  </si>
  <si>
    <t>Lembaran anti-korosi nano dua sisi, papan busa insulasi termal dengan kepadatan tinggi, kelongsong paduan aluminium 1.0mm, paku keling besar, perbatasan paduan aluminium</t>
  </si>
  <si>
    <t>Kabel standar nasional 1,5 persegi, perekat busa, sekrup</t>
  </si>
  <si>
    <t>Total sistem ventilasi dan pendingin (RMB)：</t>
  </si>
  <si>
    <t>Sistem kontrol otomatis: kontrol listrik merek yang dikembangkan sendiri, kinerja yang kuat dan stabil</t>
  </si>
  <si>
    <t>Kontrol dering terintegrasi sepenuhnya otomatis</t>
  </si>
  <si>
    <t>Layar sentuh, penginderaan suhu ruangan tiga arah, pemanasan untuk kontrol frekuensi, keseragaman suhu, perbedaan suhu kecil, pendinginan 12 arah, tampilan kelembaban, kontrol waktu, kontrol suhu, alarm suhu tinggi dan rendah dan fungsi lainnya, termasuk kotak pembayaran dan saluran sinyal, kotak pembayaran untuk kotak meteran stainless steel. Tirai air, deflektor, kontrol otomatis jendela kecil, pemantauan dan kontrol APLIKASI ponsel</t>
  </si>
  <si>
    <t>Total sistem kontrol otomatis (RMB)：</t>
  </si>
  <si>
    <t>Sistem pencahayaan: mengadopsi lampu LED putih khusus untuk peternakan</t>
  </si>
  <si>
    <t>Lampu LED</t>
  </si>
  <si>
    <t>cabang</t>
  </si>
  <si>
    <t>Lampu putih LED 7W tahan air, garansi satu tahun</t>
  </si>
  <si>
    <t>lemari kontrol</t>
  </si>
  <si>
    <t>Kabel inti tembaga 220v standar nasional</t>
  </si>
  <si>
    <t>Tali kawat memanjang dan suspensi, kabel penghubung jalur utama</t>
  </si>
  <si>
    <t>Total sistem pencahayaan (RMB)：</t>
  </si>
  <si>
    <t>Pengangkutan dan pemasangan dilakukan oleh tim pemasangan yang terlatih dan profesional serta efisien untuk memastikan kualitas pemasangan.</t>
  </si>
  <si>
    <t>pemasangan</t>
  </si>
  <si>
    <t>Tim instalasi profesional</t>
  </si>
  <si>
    <t>：</t>
  </si>
  <si>
    <t>Jumlah total peralatan blok tunggal (RMB)</t>
  </si>
  <si>
    <t>Petunjuk pemasangan</t>
  </si>
  <si>
    <t>1. Kutipan ini berlaku selama 20 hari, tidak termasuk instalasi dan transportasi, tidak termasuk pajak.</t>
  </si>
  <si>
    <t>2. Penawaran di atas tidak termasuk peralatan selain kabel, pelanggan harus menyediakan sendiri</t>
  </si>
  <si>
    <t>3. Sebelum pemasangan, sisi permintaan perlu memasang saluran listrik tiga fase, saluran penerangan, dan sumber air ke dalam kandang ayam.</t>
  </si>
  <si>
    <t>4. Pihak yang menuntut harap mengatur makanan dan akomodasi untuk pemasang sesuai dengan situasi, pelanggan bertanggung jawab atas biaya perjalanan pemasang, dan gaji pemasang adalah US $ 150 per hari, yang dibayar oleh pelanggan.</t>
  </si>
  <si>
    <t>5. Pemasangan peralatan Pihak B mengirimkan satu atau dua personel penuh waktu untuk mendampingi pemasangan dan pembelajaran, untuk memfasilitasi pengoperasian dan pemeliharaan peralatan secara normal</t>
  </si>
  <si>
    <t>6. Pemasok bertanggung jawab untuk mengangkut barang ke kandang ayam di sisi permintaan, dan pembongkaran akan dilakukan oleh personel di sisi permintaan.</t>
  </si>
  <si>
    <t>7. Kontrak ditandatangani, sisi permintaan kepada pemasok untuk membayar 30% dari total harga kontrak sebagai deposit untuk kontrak, deposit ke akun setelah kontrak mulai berlaku, pengiriman jumlah penuh sebelum pembayaran</t>
  </si>
  <si>
    <t>8. Dalam waktu 45 hari sejak tanggal penerimaan 30% dari jumlah kontrak dari Anda, pihak pemesan akan membayar pengiriman barang sesuai dengan kontrak.</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</si>
</sst>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32">
    <font>
      <sz val="11"/>
      <color theme="1"/>
      <name val="宋体"/>
      <charset val="134"/>
      <scheme val="minor"/>
    </font>
    <font>
      <sz val="10"/>
      <name val="Times New Roman"/>
      <charset val="134"/>
    </font>
    <font>
      <sz val="10"/>
      <name val="微软雅黑"/>
      <charset val="134"/>
    </font>
    <font>
      <sz val="12"/>
      <name val="微软雅黑"/>
      <charset val="134"/>
    </font>
    <font>
      <b/>
      <sz val="18"/>
      <color rgb="FFFF0000"/>
      <name val="微软雅黑"/>
      <charset val="134"/>
    </font>
    <font>
      <sz val="26"/>
      <name val="微软雅黑"/>
      <charset val="134"/>
    </font>
    <font>
      <sz val="12.5"/>
      <name val="微软雅黑"/>
      <charset val="134"/>
    </font>
    <font>
      <sz val="10.5"/>
      <name val="微软雅黑"/>
      <charset val="134"/>
    </font>
    <font>
      <sz val="6"/>
      <name val="微软雅黑"/>
      <charset val="134"/>
    </font>
    <font>
      <sz val="8"/>
      <name val="微软雅黑"/>
      <charset val="134"/>
    </font>
    <font>
      <sz val="11"/>
      <name val="微软雅黑"/>
      <charset val="134"/>
    </font>
    <font>
      <b/>
      <sz val="6"/>
      <name val="微软雅黑"/>
      <charset val="134"/>
    </font>
    <font>
      <b/>
      <sz val="6"/>
      <color rgb="FFFF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tint="0.6"/>
        <bgColor rgb="FFFFFFFF"/>
      </patternFill>
    </fill>
    <fill>
      <patternFill patternType="solid">
        <fgColor theme="0" tint="-0.25"/>
        <bgColor rgb="FFFFFFFF"/>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style="thin">
        <color rgb="FF7030A0"/>
      </right>
      <top/>
      <bottom style="thin">
        <color rgb="FF7030A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5"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6" borderId="15" applyNumberFormat="0" applyAlignment="0" applyProtection="0">
      <alignment vertical="center"/>
    </xf>
    <xf numFmtId="0" fontId="22" fillId="7" borderId="16" applyNumberFormat="0" applyAlignment="0" applyProtection="0">
      <alignment vertical="center"/>
    </xf>
    <xf numFmtId="0" fontId="23" fillId="7" borderId="15" applyNumberFormat="0" applyAlignment="0" applyProtection="0">
      <alignment vertical="center"/>
    </xf>
    <xf numFmtId="0" fontId="24" fillId="8"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79">
    <xf numFmtId="0" fontId="0" fillId="0" borderId="0" xfId="0">
      <alignment vertical="center"/>
    </xf>
    <xf numFmtId="0" fontId="1" fillId="0" borderId="0" xfId="0" applyNumberFormat="1" applyFont="1" applyFill="1" applyBorder="1" applyAlignment="1" applyProtection="1"/>
    <xf numFmtId="0" fontId="2" fillId="0" borderId="0" xfId="0" applyNumberFormat="1" applyFont="1" applyFill="1" applyBorder="1" applyAlignment="1" applyProtection="1">
      <alignment horizontal="left" vertical="top"/>
    </xf>
    <xf numFmtId="0" fontId="3" fillId="0" borderId="0" xfId="0" applyNumberFormat="1" applyFont="1" applyFill="1" applyBorder="1" applyAlignment="1" applyProtection="1">
      <alignment horizontal="left" vertical="center"/>
    </xf>
    <xf numFmtId="0" fontId="2" fillId="0" borderId="0" xfId="0" applyNumberFormat="1" applyFont="1" applyFill="1" applyBorder="1" applyAlignment="1" applyProtection="1">
      <alignment vertical="top"/>
    </xf>
    <xf numFmtId="0" fontId="4" fillId="0" borderId="1" xfId="0" applyNumberFormat="1" applyFont="1" applyFill="1" applyBorder="1" applyAlignment="1" applyProtection="1">
      <alignment horizontal="center" vertical="top" wrapText="1"/>
    </xf>
    <xf numFmtId="0" fontId="5" fillId="0" borderId="1" xfId="0" applyNumberFormat="1" applyFont="1" applyFill="1" applyBorder="1" applyAlignment="1" applyProtection="1">
      <alignment horizontal="center" vertical="top" wrapText="1"/>
    </xf>
    <xf numFmtId="0" fontId="2" fillId="0" borderId="1"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left" vertical="center" wrapText="1"/>
    </xf>
    <xf numFmtId="0" fontId="3" fillId="2" borderId="1" xfId="0" applyNumberFormat="1" applyFont="1" applyFill="1" applyBorder="1" applyAlignment="1" applyProtection="1">
      <alignment horizontal="center" vertical="top" wrapText="1"/>
    </xf>
    <xf numFmtId="0" fontId="3" fillId="2"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center" vertical="top" wrapText="1"/>
    </xf>
    <xf numFmtId="0" fontId="8" fillId="0" borderId="1" xfId="0" applyNumberFormat="1" applyFont="1" applyFill="1" applyBorder="1" applyAlignment="1" applyProtection="1">
      <alignment horizontal="left" vertical="center" wrapText="1"/>
    </xf>
    <xf numFmtId="0" fontId="9" fillId="0" borderId="1" xfId="0" applyNumberFormat="1" applyFont="1" applyFill="1" applyBorder="1" applyAlignment="1" applyProtection="1">
      <alignment horizontal="center" vertical="center"/>
    </xf>
    <xf numFmtId="0" fontId="10" fillId="0"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xf>
    <xf numFmtId="1" fontId="8" fillId="0" borderId="1" xfId="0" applyNumberFormat="1" applyFont="1" applyFill="1" applyBorder="1" applyAlignment="1" applyProtection="1">
      <alignment horizontal="center" vertical="center" wrapText="1"/>
    </xf>
    <xf numFmtId="1" fontId="8" fillId="0"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vertical="center" wrapText="1"/>
    </xf>
    <xf numFmtId="176" fontId="2" fillId="0" borderId="0" xfId="0" applyNumberFormat="1" applyFont="1" applyFill="1" applyBorder="1" applyAlignment="1" applyProtection="1">
      <alignment horizontal="left" vertical="top"/>
    </xf>
    <xf numFmtId="0" fontId="8" fillId="0" borderId="1" xfId="0" applyNumberFormat="1" applyFont="1" applyFill="1" applyBorder="1" applyAlignment="1" applyProtection="1">
      <alignment horizontal="left" vertical="center" wrapText="1" indent="1"/>
    </xf>
    <xf numFmtId="0" fontId="8" fillId="0" borderId="1" xfId="0" applyNumberFormat="1" applyFont="1" applyFill="1" applyBorder="1" applyAlignment="1" applyProtection="1">
      <alignment vertical="center"/>
    </xf>
    <xf numFmtId="0" fontId="8" fillId="0" borderId="1" xfId="0" applyNumberFormat="1" applyFont="1" applyFill="1" applyBorder="1" applyAlignment="1" applyProtection="1">
      <alignment horizontal="left" vertical="center" wrapText="1" indent="2"/>
    </xf>
    <xf numFmtId="0" fontId="8" fillId="2" borderId="1" xfId="0" applyNumberFormat="1" applyFont="1" applyFill="1" applyBorder="1" applyAlignment="1" applyProtection="1">
      <alignment horizontal="center" vertical="top" wrapText="1"/>
    </xf>
    <xf numFmtId="0" fontId="8" fillId="2" borderId="1" xfId="0" applyNumberFormat="1" applyFont="1" applyFill="1" applyBorder="1" applyAlignment="1" applyProtection="1">
      <alignment vertical="top" wrapText="1"/>
    </xf>
    <xf numFmtId="0" fontId="8" fillId="3" borderId="1" xfId="0" applyNumberFormat="1" applyFont="1" applyFill="1" applyBorder="1" applyAlignment="1" applyProtection="1">
      <alignment horizontal="center" vertical="center" wrapText="1"/>
    </xf>
    <xf numFmtId="0" fontId="11" fillId="2" borderId="1" xfId="0" applyNumberFormat="1" applyFont="1" applyFill="1" applyBorder="1" applyAlignment="1" applyProtection="1">
      <alignment horizontal="center" vertical="center" wrapText="1"/>
    </xf>
    <xf numFmtId="0" fontId="11" fillId="2" borderId="1" xfId="0" applyNumberFormat="1" applyFont="1" applyFill="1" applyBorder="1" applyAlignment="1" applyProtection="1">
      <alignment horizontal="left" vertical="center" wrapText="1"/>
    </xf>
    <xf numFmtId="1" fontId="8" fillId="0" borderId="1" xfId="0" applyNumberFormat="1" applyFont="1" applyFill="1" applyBorder="1" applyAlignment="1" applyProtection="1">
      <alignment horizontal="left" vertical="center"/>
    </xf>
    <xf numFmtId="177" fontId="8" fillId="0" borderId="1" xfId="0" applyNumberFormat="1" applyFont="1" applyFill="1" applyBorder="1" applyAlignment="1" applyProtection="1">
      <alignment horizontal="center" vertical="center"/>
    </xf>
    <xf numFmtId="0" fontId="11" fillId="4" borderId="1" xfId="0" applyNumberFormat="1" applyFont="1" applyFill="1" applyBorder="1" applyAlignment="1" applyProtection="1">
      <alignment horizontal="right" vertical="center" wrapText="1"/>
    </xf>
    <xf numFmtId="1" fontId="11" fillId="4" borderId="1" xfId="0" applyNumberFormat="1" applyFont="1" applyFill="1" applyBorder="1" applyAlignment="1" applyProtection="1">
      <alignment horizontal="left" vertical="center"/>
    </xf>
    <xf numFmtId="0" fontId="8" fillId="0" borderId="1" xfId="0" applyNumberFormat="1" applyFont="1" applyFill="1" applyBorder="1" applyAlignment="1" applyProtection="1">
      <alignment horizontal="center" vertical="top" wrapText="1"/>
    </xf>
    <xf numFmtId="1" fontId="8" fillId="0" borderId="1" xfId="0" applyNumberFormat="1" applyFont="1" applyFill="1" applyBorder="1" applyAlignment="1" applyProtection="1">
      <alignment horizontal="center" vertical="top"/>
    </xf>
    <xf numFmtId="0" fontId="8" fillId="0" borderId="1" xfId="0" applyNumberFormat="1" applyFont="1" applyFill="1" applyBorder="1" applyAlignment="1" applyProtection="1">
      <alignment horizontal="left" vertical="top" wrapText="1"/>
    </xf>
    <xf numFmtId="0" fontId="8" fillId="0" borderId="1" xfId="0" applyNumberFormat="1" applyFont="1" applyFill="1" applyBorder="1" applyAlignment="1" applyProtection="1">
      <alignment horizontal="center" wrapText="1"/>
    </xf>
    <xf numFmtId="0" fontId="11" fillId="2" borderId="2" xfId="0" applyNumberFormat="1" applyFont="1" applyFill="1" applyBorder="1" applyAlignment="1" applyProtection="1">
      <alignment horizontal="center" vertical="center" wrapText="1"/>
    </xf>
    <xf numFmtId="0" fontId="11" fillId="2" borderId="2" xfId="0" applyNumberFormat="1" applyFont="1" applyFill="1" applyBorder="1" applyAlignment="1" applyProtection="1">
      <alignment horizontal="left" vertical="center" wrapText="1"/>
    </xf>
    <xf numFmtId="0" fontId="8" fillId="0" borderId="2"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horizontal="center" vertical="center"/>
    </xf>
    <xf numFmtId="0" fontId="8" fillId="0" borderId="3" xfId="0" applyNumberFormat="1" applyFont="1" applyFill="1" applyBorder="1" applyAlignment="1" applyProtection="1">
      <alignment horizontal="center" vertical="center" wrapText="1"/>
    </xf>
    <xf numFmtId="1" fontId="8" fillId="0" borderId="3" xfId="0" applyNumberFormat="1" applyFont="1" applyFill="1" applyBorder="1" applyAlignment="1" applyProtection="1">
      <alignment horizontal="center" vertical="center"/>
    </xf>
    <xf numFmtId="1" fontId="8" fillId="0" borderId="2" xfId="0" applyNumberFormat="1" applyFont="1" applyFill="1" applyBorder="1" applyAlignment="1" applyProtection="1">
      <alignment horizontal="left" vertical="center"/>
    </xf>
    <xf numFmtId="0" fontId="8" fillId="0" borderId="2" xfId="0" applyNumberFormat="1" applyFont="1" applyFill="1" applyBorder="1" applyAlignment="1" applyProtection="1">
      <alignment horizontal="left" vertical="center" wrapText="1"/>
    </xf>
    <xf numFmtId="0" fontId="8" fillId="0" borderId="2" xfId="0" applyNumberFormat="1" applyFont="1" applyFill="1" applyBorder="1" applyAlignment="1" applyProtection="1">
      <alignment horizontal="center" vertical="top" wrapText="1"/>
    </xf>
    <xf numFmtId="0" fontId="8" fillId="0" borderId="4" xfId="0" applyNumberFormat="1" applyFont="1" applyFill="1" applyBorder="1" applyAlignment="1" applyProtection="1">
      <alignment horizontal="center" vertical="center"/>
    </xf>
    <xf numFmtId="0" fontId="8" fillId="0" borderId="4" xfId="0" applyNumberFormat="1" applyFont="1" applyFill="1" applyBorder="1" applyAlignment="1" applyProtection="1">
      <alignment horizontal="center" vertical="center" wrapText="1"/>
    </xf>
    <xf numFmtId="1" fontId="8" fillId="0" borderId="4"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wrapText="1"/>
    </xf>
    <xf numFmtId="0" fontId="8" fillId="0" borderId="5" xfId="0" applyNumberFormat="1" applyFont="1" applyFill="1" applyBorder="1" applyAlignment="1" applyProtection="1">
      <alignment horizontal="center" vertical="center"/>
    </xf>
    <xf numFmtId="0" fontId="8" fillId="0" borderId="5" xfId="0" applyNumberFormat="1" applyFont="1" applyFill="1" applyBorder="1" applyAlignment="1" applyProtection="1">
      <alignment horizontal="center" vertical="center" wrapText="1"/>
    </xf>
    <xf numFmtId="1" fontId="8" fillId="0" borderId="5" xfId="0" applyNumberFormat="1" applyFont="1" applyFill="1" applyBorder="1" applyAlignment="1" applyProtection="1">
      <alignment horizontal="center" vertical="center"/>
    </xf>
    <xf numFmtId="0" fontId="11" fillId="4" borderId="2" xfId="0" applyNumberFormat="1" applyFont="1" applyFill="1" applyBorder="1" applyAlignment="1" applyProtection="1">
      <alignment horizontal="right" vertical="center" wrapText="1"/>
    </xf>
    <xf numFmtId="1" fontId="11" fillId="4" borderId="2" xfId="0" applyNumberFormat="1" applyFont="1" applyFill="1" applyBorder="1" applyAlignment="1" applyProtection="1">
      <alignment horizontal="left" vertical="center"/>
    </xf>
    <xf numFmtId="1" fontId="8" fillId="0" borderId="2" xfId="0" applyNumberFormat="1" applyFont="1" applyFill="1" applyBorder="1" applyAlignment="1" applyProtection="1">
      <alignment horizontal="center" vertical="center"/>
    </xf>
    <xf numFmtId="0" fontId="8" fillId="0" borderId="3" xfId="0" applyNumberFormat="1" applyFont="1" applyFill="1" applyBorder="1" applyAlignment="1" applyProtection="1">
      <alignment horizontal="center" vertical="top" wrapText="1"/>
    </xf>
    <xf numFmtId="0" fontId="8" fillId="0" borderId="6" xfId="0" applyNumberFormat="1" applyFont="1" applyFill="1" applyBorder="1" applyAlignment="1" applyProtection="1">
      <alignment horizontal="center" vertical="center" wrapText="1"/>
    </xf>
    <xf numFmtId="0" fontId="8" fillId="0" borderId="7"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left" vertical="top" wrapText="1"/>
    </xf>
    <xf numFmtId="0" fontId="8" fillId="0" borderId="4" xfId="0" applyNumberFormat="1" applyFont="1" applyFill="1" applyBorder="1" applyAlignment="1" applyProtection="1">
      <alignment horizontal="center" vertical="top" wrapText="1"/>
    </xf>
    <xf numFmtId="0" fontId="8" fillId="0" borderId="8" xfId="0" applyNumberFormat="1" applyFont="1" applyFill="1" applyBorder="1" applyAlignment="1" applyProtection="1">
      <alignment horizontal="center" vertical="center" wrapText="1"/>
    </xf>
    <xf numFmtId="0" fontId="8" fillId="0" borderId="9"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top" wrapText="1"/>
    </xf>
    <xf numFmtId="0" fontId="8" fillId="0" borderId="10" xfId="0" applyNumberFormat="1" applyFont="1" applyFill="1" applyBorder="1" applyAlignment="1" applyProtection="1">
      <alignment horizontal="center" vertical="center" wrapText="1"/>
    </xf>
    <xf numFmtId="0" fontId="8" fillId="0" borderId="1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left" vertical="center"/>
    </xf>
    <xf numFmtId="0" fontId="8" fillId="4" borderId="1" xfId="0" applyNumberFormat="1" applyFont="1" applyFill="1" applyBorder="1" applyAlignment="1" applyProtection="1">
      <alignment horizontal="left" wrapText="1"/>
    </xf>
    <xf numFmtId="0" fontId="8" fillId="0" borderId="1" xfId="0" applyNumberFormat="1" applyFont="1" applyFill="1" applyBorder="1" applyAlignment="1" applyProtection="1">
      <alignment horizontal="right" vertical="center" wrapText="1"/>
    </xf>
    <xf numFmtId="0" fontId="8" fillId="0" borderId="1" xfId="0" applyNumberFormat="1" applyFont="1" applyFill="1" applyBorder="1" applyAlignment="1" applyProtection="1">
      <alignment horizontal="left" wrapText="1"/>
    </xf>
    <xf numFmtId="0" fontId="11" fillId="4" borderId="1" xfId="0" applyNumberFormat="1" applyFont="1" applyFill="1" applyBorder="1" applyAlignment="1" applyProtection="1">
      <alignment horizontal="right" vertical="top" wrapText="1"/>
    </xf>
    <xf numFmtId="0" fontId="11" fillId="4" borderId="1" xfId="0" applyNumberFormat="1" applyFont="1" applyFill="1" applyBorder="1" applyAlignment="1" applyProtection="1">
      <alignment horizontal="left" vertical="center" wrapText="1"/>
    </xf>
    <xf numFmtId="0" fontId="11" fillId="2" borderId="1" xfId="0" applyNumberFormat="1" applyFont="1" applyFill="1" applyBorder="1" applyAlignment="1" applyProtection="1">
      <alignment horizontal="right" vertical="center" wrapText="1"/>
    </xf>
    <xf numFmtId="1" fontId="11" fillId="2" borderId="1" xfId="0" applyNumberFormat="1" applyFont="1" applyFill="1" applyBorder="1" applyAlignment="1" applyProtection="1">
      <alignment horizontal="left" vertical="center"/>
    </xf>
    <xf numFmtId="0" fontId="12" fillId="2" borderId="1" xfId="0" applyNumberFormat="1" applyFont="1" applyFill="1" applyBorder="1" applyAlignment="1" applyProtection="1">
      <alignment horizontal="left" vertical="center" wrapText="1"/>
    </xf>
    <xf numFmtId="0" fontId="8" fillId="2" borderId="1" xfId="0" applyNumberFormat="1" applyFont="1" applyFill="1" applyBorder="1" applyAlignment="1" applyProtection="1">
      <alignment horizontal="left" vertical="center" wrapText="1"/>
    </xf>
    <xf numFmtId="0" fontId="8" fillId="2" borderId="1"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83"/>
  <sheetViews>
    <sheetView tabSelected="1" zoomScale="110" zoomScaleNormal="110" workbookViewId="0">
      <selection activeCell="A13" sqref="A13"/>
    </sheetView>
  </sheetViews>
  <sheetFormatPr defaultColWidth="6.75" defaultRowHeight="16.5"/>
  <cols>
    <col min="1" max="1" width="7.625" style="2" customWidth="1"/>
    <col min="2" max="2" width="11.75" style="2" customWidth="1"/>
    <col min="3" max="3" width="8.375" style="2" customWidth="1"/>
    <col min="4" max="4" width="7.75" style="2" customWidth="1"/>
    <col min="5" max="5" width="8" style="2" customWidth="1"/>
    <col min="6" max="6" width="6.85833333333333" style="2" customWidth="1"/>
    <col min="7" max="7" width="8.78333333333333" style="2" customWidth="1"/>
    <col min="8" max="8" width="7.5" style="2" customWidth="1"/>
    <col min="9" max="9" width="9.64166666666667" style="2" customWidth="1"/>
    <col min="10" max="10" width="7.5" style="2" customWidth="1"/>
    <col min="11" max="11" width="10.925" style="4" customWidth="1"/>
    <col min="12" max="256" width="6.96666666666667" style="2" customWidth="1"/>
    <col min="257" max="16384" width="6.75" style="1"/>
  </cols>
  <sheetData>
    <row r="1" s="1" customFormat="1" ht="48" customHeight="1" spans="1:256">
      <c r="A1" s="5" t="s">
        <v>0</v>
      </c>
      <c r="B1" s="6"/>
      <c r="C1" s="6"/>
      <c r="D1" s="6"/>
      <c r="E1" s="6"/>
      <c r="F1" s="6"/>
      <c r="G1" s="6"/>
      <c r="H1" s="6"/>
      <c r="I1" s="6"/>
      <c r="J1" s="6"/>
      <c r="K1" s="6"/>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2" customFormat="1" ht="30" customHeight="1" spans="1:256">
      <c r="A2" s="7" t="s">
        <v>1</v>
      </c>
      <c r="B2" s="8"/>
      <c r="C2" s="8"/>
      <c r="D2" s="8"/>
      <c r="E2" s="8"/>
      <c r="F2" s="8"/>
      <c r="G2" s="8"/>
      <c r="H2" s="8"/>
      <c r="I2" s="8"/>
      <c r="J2" s="8"/>
      <c r="K2" s="8"/>
    </row>
    <row r="3" s="2" customFormat="1" ht="20.25" customHeight="1" spans="1:256">
      <c r="A3" s="9" t="s">
        <v>2</v>
      </c>
      <c r="B3" s="10" t="s">
        <v>3</v>
      </c>
      <c r="C3" s="10"/>
      <c r="D3" s="10"/>
      <c r="E3" s="10"/>
      <c r="F3" s="10"/>
      <c r="G3" s="10"/>
      <c r="H3" s="10"/>
      <c r="I3" s="10"/>
      <c r="J3" s="10"/>
      <c r="K3" s="10"/>
    </row>
    <row r="4" s="2" customFormat="1" ht="17.25" customHeight="1" spans="1:256">
      <c r="A4" s="11">
        <v>1</v>
      </c>
      <c r="B4" s="12" t="s">
        <v>4</v>
      </c>
      <c r="C4" s="13" t="s">
        <v>5</v>
      </c>
      <c r="D4" s="14"/>
      <c r="E4" s="14"/>
      <c r="F4" s="14"/>
      <c r="G4" s="14"/>
      <c r="H4" s="14"/>
      <c r="I4" s="14"/>
      <c r="J4" s="14"/>
      <c r="K4" s="14"/>
    </row>
    <row r="5" s="2" customFormat="1" ht="24.95" customHeight="1" spans="1:256">
      <c r="A5" s="15">
        <v>2</v>
      </c>
      <c r="B5" s="12" t="s">
        <v>6</v>
      </c>
      <c r="C5" s="15" t="s">
        <v>7</v>
      </c>
      <c r="D5" s="16">
        <v>120</v>
      </c>
      <c r="E5" s="15" t="s">
        <v>8</v>
      </c>
      <c r="F5" s="16">
        <v>12</v>
      </c>
      <c r="G5" s="15" t="s">
        <v>9</v>
      </c>
      <c r="H5" s="16">
        <v>4</v>
      </c>
      <c r="I5" s="15" t="s">
        <v>10</v>
      </c>
      <c r="J5" s="16">
        <v>3</v>
      </c>
      <c r="K5" s="17" t="s">
        <v>11</v>
      </c>
    </row>
    <row r="6" s="2" customFormat="1" ht="24.95" customHeight="1" spans="1:256">
      <c r="A6" s="15"/>
      <c r="B6" s="12"/>
      <c r="C6" s="15"/>
      <c r="D6" s="16"/>
      <c r="E6" s="15"/>
      <c r="F6" s="16"/>
      <c r="G6" s="15"/>
      <c r="H6" s="16"/>
      <c r="I6" s="15"/>
      <c r="J6" s="16"/>
      <c r="K6" s="18"/>
    </row>
    <row r="7" s="2" customFormat="1" ht="39" customHeight="1" spans="1:256">
      <c r="A7" s="15">
        <v>3</v>
      </c>
      <c r="B7" s="12" t="s">
        <v>12</v>
      </c>
      <c r="C7" s="15" t="s">
        <v>13</v>
      </c>
      <c r="D7" s="16">
        <v>5</v>
      </c>
      <c r="E7" s="19" t="s">
        <v>14</v>
      </c>
      <c r="F7" s="16">
        <v>91</v>
      </c>
      <c r="G7" s="19" t="s">
        <v>15</v>
      </c>
      <c r="H7" s="16">
        <f>F7*H10</f>
        <v>6825</v>
      </c>
      <c r="I7" s="19" t="s">
        <v>16</v>
      </c>
      <c r="J7" s="16">
        <f>H7*D7</f>
        <v>34125</v>
      </c>
      <c r="K7" s="18"/>
    </row>
    <row r="8" s="2" customFormat="1" ht="24.95" customHeight="1" spans="1:256">
      <c r="A8" s="15"/>
      <c r="B8" s="15" t="s">
        <v>17</v>
      </c>
      <c r="C8" s="15"/>
      <c r="D8" s="16">
        <v>1</v>
      </c>
      <c r="E8" s="12" t="s">
        <v>18</v>
      </c>
      <c r="F8" s="15">
        <v>1250</v>
      </c>
      <c r="G8" s="15" t="s">
        <v>19</v>
      </c>
      <c r="H8" s="16">
        <v>1</v>
      </c>
      <c r="I8" s="15" t="s">
        <v>20</v>
      </c>
      <c r="J8" s="16">
        <f>D7*F7</f>
        <v>455</v>
      </c>
      <c r="K8" s="18"/>
    </row>
    <row r="9" s="2" customFormat="1" ht="32" customHeight="1" spans="1:256">
      <c r="A9" s="15"/>
      <c r="B9" s="15"/>
      <c r="C9" s="15"/>
      <c r="D9" s="16"/>
      <c r="E9" s="12"/>
      <c r="F9" s="15"/>
      <c r="G9" s="15"/>
      <c r="H9" s="16"/>
      <c r="I9" s="15"/>
      <c r="J9" s="16"/>
      <c r="K9" s="18"/>
      <c r="O9" s="20"/>
    </row>
    <row r="10" s="2" customFormat="1" ht="48" customHeight="1" spans="1:256">
      <c r="A10" s="15"/>
      <c r="B10" s="12" t="s">
        <v>21</v>
      </c>
      <c r="C10" s="21" t="s">
        <v>22</v>
      </c>
      <c r="D10" s="16">
        <v>1</v>
      </c>
      <c r="E10" s="22" t="s">
        <v>23</v>
      </c>
      <c r="F10" s="16">
        <v>25</v>
      </c>
      <c r="G10" s="23" t="s">
        <v>24</v>
      </c>
      <c r="H10" s="16">
        <v>75</v>
      </c>
      <c r="I10" s="19" t="s">
        <v>25</v>
      </c>
      <c r="J10" s="16">
        <v>500</v>
      </c>
      <c r="K10" s="18"/>
    </row>
    <row r="11" s="2" customFormat="1" ht="18.75" customHeight="1" spans="1:256">
      <c r="A11" s="24" t="s">
        <v>26</v>
      </c>
      <c r="B11" s="25" t="s">
        <v>27</v>
      </c>
      <c r="C11" s="25"/>
      <c r="D11" s="25"/>
      <c r="E11" s="25"/>
      <c r="F11" s="25"/>
      <c r="G11" s="25"/>
      <c r="H11" s="25"/>
      <c r="I11" s="25"/>
      <c r="J11" s="25"/>
      <c r="K11" s="25"/>
    </row>
    <row r="12" s="3" customFormat="1" ht="39" customHeight="1" spans="1:256">
      <c r="A12" s="26" t="s">
        <v>28</v>
      </c>
      <c r="B12" s="26" t="s">
        <v>29</v>
      </c>
      <c r="C12" s="26"/>
      <c r="D12" s="26" t="s">
        <v>30</v>
      </c>
      <c r="E12" s="26" t="s">
        <v>31</v>
      </c>
      <c r="F12" s="26" t="s">
        <v>32</v>
      </c>
      <c r="G12" s="26" t="s">
        <v>33</v>
      </c>
      <c r="H12" s="26" t="s">
        <v>34</v>
      </c>
      <c r="I12" s="26"/>
      <c r="J12" s="26"/>
      <c r="K12" s="26"/>
    </row>
    <row r="13" s="2" customFormat="1" ht="21" customHeight="1" spans="1:256">
      <c r="A13" s="27">
        <v>-1</v>
      </c>
      <c r="B13" s="28" t="s">
        <v>35</v>
      </c>
      <c r="C13" s="28"/>
      <c r="D13" s="28"/>
      <c r="E13" s="28"/>
      <c r="F13" s="28"/>
      <c r="G13" s="28"/>
      <c r="H13" s="28"/>
      <c r="I13" s="28"/>
      <c r="J13" s="28"/>
      <c r="K13" s="28"/>
    </row>
    <row r="14" s="2" customFormat="1" ht="65" customHeight="1" spans="1:256">
      <c r="A14" s="15">
        <v>1</v>
      </c>
      <c r="B14" s="15" t="s">
        <v>36</v>
      </c>
      <c r="C14" s="15"/>
      <c r="D14" s="15">
        <v>455</v>
      </c>
      <c r="E14" s="15" t="s">
        <v>37</v>
      </c>
      <c r="F14" s="15">
        <v>688</v>
      </c>
      <c r="G14" s="29">
        <f t="shared" ref="G14:G35" si="0">D14*F14</f>
        <v>313040</v>
      </c>
      <c r="H14" s="12" t="s">
        <v>38</v>
      </c>
      <c r="I14" s="12"/>
      <c r="J14" s="12"/>
      <c r="K14" s="12"/>
    </row>
    <row r="15" s="2" customFormat="1" ht="51" customHeight="1" spans="1:256">
      <c r="A15" s="15">
        <v>2</v>
      </c>
      <c r="B15" s="15" t="s">
        <v>39</v>
      </c>
      <c r="C15" s="15"/>
      <c r="D15" s="15">
        <v>458</v>
      </c>
      <c r="E15" s="15" t="s">
        <v>37</v>
      </c>
      <c r="F15" s="15">
        <v>358</v>
      </c>
      <c r="G15" s="29">
        <f t="shared" si="0"/>
        <v>163964</v>
      </c>
      <c r="H15" s="12" t="s">
        <v>40</v>
      </c>
      <c r="I15" s="12"/>
      <c r="J15" s="12"/>
      <c r="K15" s="12"/>
    </row>
    <row r="16" s="2" customFormat="1" ht="44" customHeight="1" spans="1:256">
      <c r="A16" s="15">
        <v>3</v>
      </c>
      <c r="B16" s="15" t="s">
        <v>41</v>
      </c>
      <c r="C16" s="15"/>
      <c r="D16" s="15">
        <v>455</v>
      </c>
      <c r="E16" s="15" t="s">
        <v>37</v>
      </c>
      <c r="F16" s="15">
        <v>45</v>
      </c>
      <c r="G16" s="29">
        <f t="shared" si="0"/>
        <v>20475</v>
      </c>
      <c r="H16" s="12" t="s">
        <v>42</v>
      </c>
      <c r="I16" s="12"/>
      <c r="J16" s="12"/>
      <c r="K16" s="12"/>
    </row>
    <row r="17" s="2" customFormat="1" ht="18.75" customHeight="1" spans="1:11">
      <c r="A17" s="15">
        <v>4</v>
      </c>
      <c r="B17" s="15" t="s">
        <v>43</v>
      </c>
      <c r="C17" s="15"/>
      <c r="D17" s="15">
        <v>455</v>
      </c>
      <c r="E17" s="15" t="s">
        <v>37</v>
      </c>
      <c r="F17" s="15">
        <v>12</v>
      </c>
      <c r="G17" s="29">
        <f t="shared" si="0"/>
        <v>5460</v>
      </c>
      <c r="H17" s="12" t="s">
        <v>44</v>
      </c>
      <c r="I17" s="12"/>
      <c r="J17" s="12"/>
      <c r="K17" s="12"/>
    </row>
    <row r="18" s="2" customFormat="1" ht="31.5" customHeight="1" spans="1:11">
      <c r="A18" s="15">
        <v>5</v>
      </c>
      <c r="B18" s="15" t="s">
        <v>45</v>
      </c>
      <c r="C18" s="15"/>
      <c r="D18" s="15">
        <v>455</v>
      </c>
      <c r="E18" s="15" t="s">
        <v>37</v>
      </c>
      <c r="F18" s="15">
        <v>25</v>
      </c>
      <c r="G18" s="29">
        <f t="shared" si="0"/>
        <v>11375</v>
      </c>
      <c r="H18" s="12" t="s">
        <v>46</v>
      </c>
      <c r="I18" s="12"/>
      <c r="J18" s="12"/>
      <c r="K18" s="12"/>
    </row>
    <row r="19" s="2" customFormat="1" ht="18.75" customHeight="1" spans="1:11">
      <c r="A19" s="15">
        <v>6</v>
      </c>
      <c r="B19" s="15" t="s">
        <v>47</v>
      </c>
      <c r="C19" s="15"/>
      <c r="D19" s="15">
        <v>455</v>
      </c>
      <c r="E19" s="15" t="s">
        <v>37</v>
      </c>
      <c r="F19" s="15">
        <v>20</v>
      </c>
      <c r="G19" s="29">
        <f t="shared" si="0"/>
        <v>9100</v>
      </c>
      <c r="H19" s="12" t="s">
        <v>48</v>
      </c>
      <c r="I19" s="12"/>
      <c r="J19" s="12"/>
      <c r="K19" s="12"/>
    </row>
    <row r="20" s="2" customFormat="1" ht="33" customHeight="1" spans="1:11">
      <c r="A20" s="15">
        <v>7</v>
      </c>
      <c r="B20" s="15" t="s">
        <v>49</v>
      </c>
      <c r="C20" s="15"/>
      <c r="D20" s="15">
        <v>455</v>
      </c>
      <c r="E20" s="15" t="s">
        <v>37</v>
      </c>
      <c r="F20" s="15">
        <v>25</v>
      </c>
      <c r="G20" s="29">
        <f t="shared" si="0"/>
        <v>11375</v>
      </c>
      <c r="H20" s="12" t="s">
        <v>50</v>
      </c>
      <c r="I20" s="12"/>
      <c r="J20" s="12"/>
      <c r="K20" s="12"/>
    </row>
    <row r="21" s="2" customFormat="1" ht="18.75" customHeight="1" spans="1:11">
      <c r="A21" s="15">
        <v>8</v>
      </c>
      <c r="B21" s="15" t="s">
        <v>51</v>
      </c>
      <c r="C21" s="15"/>
      <c r="D21" s="15">
        <v>455</v>
      </c>
      <c r="E21" s="15" t="s">
        <v>37</v>
      </c>
      <c r="F21" s="15">
        <v>10</v>
      </c>
      <c r="G21" s="29">
        <f t="shared" si="0"/>
        <v>4550</v>
      </c>
      <c r="H21" s="12" t="s">
        <v>52</v>
      </c>
      <c r="I21" s="12"/>
      <c r="J21" s="12"/>
      <c r="K21" s="12"/>
    </row>
    <row r="22" s="2" customFormat="1" ht="18.75" customHeight="1" spans="1:11">
      <c r="A22" s="15">
        <v>9</v>
      </c>
      <c r="B22" s="15" t="s">
        <v>53</v>
      </c>
      <c r="C22" s="15"/>
      <c r="D22" s="15">
        <v>455</v>
      </c>
      <c r="E22" s="15" t="s">
        <v>37</v>
      </c>
      <c r="F22" s="15">
        <v>30</v>
      </c>
      <c r="G22" s="29">
        <f t="shared" si="0"/>
        <v>13650</v>
      </c>
      <c r="H22" s="12" t="s">
        <v>54</v>
      </c>
      <c r="I22" s="12"/>
      <c r="J22" s="12"/>
      <c r="K22" s="12"/>
    </row>
    <row r="23" s="2" customFormat="1" ht="18.75" customHeight="1" spans="1:11">
      <c r="A23" s="15">
        <v>10</v>
      </c>
      <c r="B23" s="15" t="s">
        <v>55</v>
      </c>
      <c r="C23" s="15"/>
      <c r="D23" s="15">
        <v>455</v>
      </c>
      <c r="E23" s="15" t="s">
        <v>37</v>
      </c>
      <c r="F23" s="15">
        <v>20</v>
      </c>
      <c r="G23" s="29">
        <f t="shared" si="0"/>
        <v>9100</v>
      </c>
      <c r="H23" s="12" t="s">
        <v>56</v>
      </c>
      <c r="I23" s="12"/>
      <c r="J23" s="12"/>
      <c r="K23" s="12"/>
    </row>
    <row r="24" s="2" customFormat="1" ht="18.75" customHeight="1" spans="1:11">
      <c r="A24" s="15">
        <v>11</v>
      </c>
      <c r="B24" s="15" t="s">
        <v>57</v>
      </c>
      <c r="C24" s="15"/>
      <c r="D24" s="15">
        <v>455</v>
      </c>
      <c r="E24" s="15" t="s">
        <v>37</v>
      </c>
      <c r="F24" s="15">
        <v>14</v>
      </c>
      <c r="G24" s="29">
        <f t="shared" si="0"/>
        <v>6370</v>
      </c>
      <c r="H24" s="12" t="s">
        <v>58</v>
      </c>
      <c r="I24" s="12"/>
      <c r="J24" s="12"/>
      <c r="K24" s="12"/>
    </row>
    <row r="25" s="2" customFormat="1" ht="18.75" customHeight="1" spans="1:11">
      <c r="A25" s="15">
        <v>12</v>
      </c>
      <c r="B25" s="15" t="s">
        <v>59</v>
      </c>
      <c r="C25" s="15"/>
      <c r="D25" s="15">
        <v>455</v>
      </c>
      <c r="E25" s="15" t="s">
        <v>37</v>
      </c>
      <c r="F25" s="15">
        <v>12</v>
      </c>
      <c r="G25" s="29">
        <f t="shared" si="0"/>
        <v>5460</v>
      </c>
      <c r="H25" s="12" t="s">
        <v>60</v>
      </c>
      <c r="I25" s="12"/>
      <c r="J25" s="12"/>
      <c r="K25" s="12"/>
    </row>
    <row r="26" s="2" customFormat="1" ht="56" customHeight="1" spans="1:11">
      <c r="A26" s="15">
        <v>13</v>
      </c>
      <c r="B26" s="15" t="s">
        <v>61</v>
      </c>
      <c r="C26" s="15"/>
      <c r="D26" s="15">
        <v>455</v>
      </c>
      <c r="E26" s="15" t="s">
        <v>37</v>
      </c>
      <c r="F26" s="15">
        <v>15</v>
      </c>
      <c r="G26" s="29">
        <f t="shared" si="0"/>
        <v>6825</v>
      </c>
      <c r="H26" s="12" t="s">
        <v>62</v>
      </c>
      <c r="I26" s="12"/>
      <c r="J26" s="12"/>
      <c r="K26" s="12"/>
    </row>
    <row r="27" s="2" customFormat="1" ht="42" customHeight="1" spans="1:11">
      <c r="A27" s="15">
        <v>14</v>
      </c>
      <c r="B27" s="15" t="s">
        <v>63</v>
      </c>
      <c r="C27" s="15"/>
      <c r="D27" s="18">
        <v>2</v>
      </c>
      <c r="E27" s="15" t="s">
        <v>64</v>
      </c>
      <c r="F27" s="18">
        <v>500</v>
      </c>
      <c r="G27" s="29">
        <f t="shared" si="0"/>
        <v>1000</v>
      </c>
      <c r="H27" s="12" t="s">
        <v>65</v>
      </c>
      <c r="I27" s="12"/>
      <c r="J27" s="12"/>
      <c r="K27" s="12"/>
    </row>
    <row r="28" s="2" customFormat="1" ht="36" customHeight="1" spans="1:11">
      <c r="A28" s="15">
        <v>15</v>
      </c>
      <c r="B28" s="15" t="s">
        <v>66</v>
      </c>
      <c r="C28" s="15"/>
      <c r="D28" s="18">
        <v>12</v>
      </c>
      <c r="E28" s="15" t="s">
        <v>67</v>
      </c>
      <c r="F28" s="18">
        <v>45</v>
      </c>
      <c r="G28" s="29">
        <f t="shared" si="0"/>
        <v>540</v>
      </c>
      <c r="H28" s="12" t="s">
        <v>68</v>
      </c>
      <c r="I28" s="12"/>
      <c r="J28" s="12"/>
      <c r="K28" s="12"/>
    </row>
    <row r="29" s="2" customFormat="1" ht="40" customHeight="1" spans="1:11">
      <c r="A29" s="15">
        <v>16</v>
      </c>
      <c r="B29" s="15" t="s">
        <v>69</v>
      </c>
      <c r="C29" s="15"/>
      <c r="D29" s="18">
        <v>12</v>
      </c>
      <c r="E29" s="15" t="s">
        <v>64</v>
      </c>
      <c r="F29" s="18">
        <v>20</v>
      </c>
      <c r="G29" s="29">
        <f t="shared" si="0"/>
        <v>240</v>
      </c>
      <c r="H29" s="15" t="s">
        <v>70</v>
      </c>
      <c r="I29" s="15"/>
      <c r="J29" s="15"/>
      <c r="K29" s="15"/>
    </row>
    <row r="30" s="2" customFormat="1" ht="27" customHeight="1" spans="1:11">
      <c r="A30" s="15">
        <v>17</v>
      </c>
      <c r="B30" s="15" t="s">
        <v>71</v>
      </c>
      <c r="C30" s="15"/>
      <c r="D30" s="18">
        <v>455</v>
      </c>
      <c r="E30" s="15" t="s">
        <v>37</v>
      </c>
      <c r="F30" s="18">
        <v>50</v>
      </c>
      <c r="G30" s="29">
        <f t="shared" si="0"/>
        <v>22750</v>
      </c>
      <c r="H30" s="12" t="s">
        <v>72</v>
      </c>
      <c r="I30" s="12"/>
      <c r="J30" s="12"/>
      <c r="K30" s="12"/>
    </row>
    <row r="31" s="2" customFormat="1" ht="40" customHeight="1" spans="1:11">
      <c r="A31" s="15">
        <v>18</v>
      </c>
      <c r="B31" s="15" t="s">
        <v>61</v>
      </c>
      <c r="C31" s="15"/>
      <c r="D31" s="18">
        <v>455</v>
      </c>
      <c r="E31" s="15" t="s">
        <v>37</v>
      </c>
      <c r="F31" s="18">
        <v>10</v>
      </c>
      <c r="G31" s="29">
        <f t="shared" si="0"/>
        <v>4550</v>
      </c>
      <c r="H31" s="12" t="s">
        <v>73</v>
      </c>
      <c r="I31" s="12"/>
      <c r="J31" s="12"/>
      <c r="K31" s="12"/>
    </row>
    <row r="32" s="2" customFormat="1" ht="113" customHeight="1" spans="1:11">
      <c r="A32" s="15">
        <v>19</v>
      </c>
      <c r="B32" s="15" t="s">
        <v>74</v>
      </c>
      <c r="C32" s="15"/>
      <c r="D32" s="18">
        <v>5</v>
      </c>
      <c r="E32" s="15" t="s">
        <v>64</v>
      </c>
      <c r="F32" s="18">
        <v>9500</v>
      </c>
      <c r="G32" s="29">
        <f t="shared" si="0"/>
        <v>47500</v>
      </c>
      <c r="H32" s="12" t="s">
        <v>75</v>
      </c>
      <c r="I32" s="12"/>
      <c r="J32" s="12"/>
      <c r="K32" s="12"/>
    </row>
    <row r="33" s="2" customFormat="1" ht="33" customHeight="1" spans="1:11">
      <c r="A33" s="15">
        <v>20</v>
      </c>
      <c r="B33" s="15" t="s">
        <v>76</v>
      </c>
      <c r="C33" s="15"/>
      <c r="D33" s="18">
        <v>455</v>
      </c>
      <c r="E33" s="15" t="s">
        <v>37</v>
      </c>
      <c r="F33" s="18">
        <v>45</v>
      </c>
      <c r="G33" s="29">
        <f t="shared" si="0"/>
        <v>20475</v>
      </c>
      <c r="H33" s="12" t="s">
        <v>77</v>
      </c>
      <c r="I33" s="12"/>
      <c r="J33" s="12"/>
      <c r="K33" s="12"/>
    </row>
    <row r="34" s="2" customFormat="1" ht="67" customHeight="1" spans="1:11">
      <c r="A34" s="15">
        <v>21</v>
      </c>
      <c r="B34" s="12" t="s">
        <v>78</v>
      </c>
      <c r="C34" s="12"/>
      <c r="D34" s="30">
        <v>19</v>
      </c>
      <c r="E34" s="15" t="s">
        <v>79</v>
      </c>
      <c r="F34" s="15">
        <v>285</v>
      </c>
      <c r="G34" s="29">
        <f t="shared" si="0"/>
        <v>5415</v>
      </c>
      <c r="H34" s="12" t="s">
        <v>80</v>
      </c>
      <c r="I34" s="12"/>
      <c r="J34" s="12"/>
      <c r="K34" s="12"/>
    </row>
    <row r="35" s="2" customFormat="1" ht="38" customHeight="1" spans="1:11">
      <c r="A35" s="15">
        <v>22</v>
      </c>
      <c r="B35" s="15" t="s">
        <v>81</v>
      </c>
      <c r="C35" s="15"/>
      <c r="D35" s="18">
        <v>1</v>
      </c>
      <c r="E35" s="15" t="s">
        <v>64</v>
      </c>
      <c r="F35" s="15">
        <v>1860</v>
      </c>
      <c r="G35" s="29">
        <f t="shared" si="0"/>
        <v>1860</v>
      </c>
      <c r="H35" s="12" t="s">
        <v>82</v>
      </c>
      <c r="I35" s="12"/>
      <c r="J35" s="12"/>
      <c r="K35" s="12"/>
    </row>
    <row r="36" s="2" customFormat="1" ht="27" customHeight="1" spans="1:11">
      <c r="A36" s="31" t="s">
        <v>83</v>
      </c>
      <c r="B36" s="31"/>
      <c r="C36" s="31"/>
      <c r="D36" s="31"/>
      <c r="E36" s="31"/>
      <c r="F36" s="31"/>
      <c r="G36" s="32">
        <f>SUM(G14:G35)</f>
        <v>685074</v>
      </c>
      <c r="H36" s="15"/>
      <c r="I36" s="15"/>
      <c r="J36" s="15"/>
      <c r="K36" s="15"/>
    </row>
    <row r="37" s="2" customFormat="1" ht="21" customHeight="1" spans="1:11">
      <c r="A37" s="27">
        <v>-2</v>
      </c>
      <c r="B37" s="28" t="s">
        <v>84</v>
      </c>
      <c r="C37" s="28"/>
      <c r="D37" s="28"/>
      <c r="E37" s="28"/>
      <c r="F37" s="28"/>
      <c r="G37" s="28"/>
      <c r="H37" s="28"/>
      <c r="I37" s="28"/>
      <c r="J37" s="28"/>
      <c r="K37" s="28"/>
    </row>
    <row r="38" s="2" customFormat="1" ht="27.95" customHeight="1" spans="1:11">
      <c r="A38" s="15">
        <v>1</v>
      </c>
      <c r="B38" s="16" t="s">
        <v>85</v>
      </c>
      <c r="C38" s="16"/>
      <c r="D38" s="18">
        <v>1</v>
      </c>
      <c r="E38" s="15" t="s">
        <v>64</v>
      </c>
      <c r="F38" s="18">
        <v>32000</v>
      </c>
      <c r="G38" s="18"/>
      <c r="H38" s="12" t="s">
        <v>86</v>
      </c>
      <c r="I38" s="12"/>
      <c r="J38" s="12"/>
      <c r="K38" s="12"/>
    </row>
    <row r="39" s="2" customFormat="1" ht="20.1" customHeight="1" spans="1:11">
      <c r="A39" s="15">
        <v>2</v>
      </c>
      <c r="B39" s="33" t="s">
        <v>87</v>
      </c>
      <c r="C39" s="33"/>
      <c r="D39" s="15" t="s">
        <v>88</v>
      </c>
      <c r="E39" s="15"/>
      <c r="F39" s="15"/>
      <c r="G39" s="15"/>
      <c r="H39" s="12" t="s">
        <v>89</v>
      </c>
      <c r="I39" s="12"/>
      <c r="J39" s="12"/>
      <c r="K39" s="12"/>
    </row>
    <row r="40" s="2" customFormat="1" ht="31.7" customHeight="1" spans="1:11">
      <c r="A40" s="15">
        <v>3</v>
      </c>
      <c r="B40" s="15" t="s">
        <v>90</v>
      </c>
      <c r="C40" s="15"/>
      <c r="D40" s="15" t="s">
        <v>88</v>
      </c>
      <c r="E40" s="15"/>
      <c r="F40" s="15"/>
      <c r="G40" s="15"/>
      <c r="H40" s="12" t="s">
        <v>91</v>
      </c>
      <c r="I40" s="12"/>
      <c r="J40" s="12"/>
      <c r="K40" s="12"/>
    </row>
    <row r="41" s="2" customFormat="1" ht="16.7" customHeight="1" spans="1:11">
      <c r="A41" s="15">
        <v>4</v>
      </c>
      <c r="B41" s="33" t="s">
        <v>92</v>
      </c>
      <c r="C41" s="33"/>
      <c r="D41" s="34">
        <v>1</v>
      </c>
      <c r="E41" s="33" t="s">
        <v>64</v>
      </c>
      <c r="F41" s="34">
        <v>12000</v>
      </c>
      <c r="G41" s="34"/>
      <c r="H41" s="12" t="s">
        <v>93</v>
      </c>
      <c r="I41" s="12"/>
      <c r="J41" s="12"/>
      <c r="K41" s="12"/>
    </row>
    <row r="42" s="2" customFormat="1" ht="16.7" customHeight="1" spans="1:11">
      <c r="A42" s="15">
        <v>5</v>
      </c>
      <c r="B42" s="33" t="s">
        <v>94</v>
      </c>
      <c r="C42" s="33"/>
      <c r="D42" s="33" t="s">
        <v>88</v>
      </c>
      <c r="E42" s="33"/>
      <c r="F42" s="33"/>
      <c r="G42" s="33"/>
      <c r="H42" s="35" t="s">
        <v>95</v>
      </c>
      <c r="I42" s="35"/>
      <c r="J42" s="35"/>
      <c r="K42" s="35"/>
    </row>
    <row r="43" s="2" customFormat="1" ht="27" customHeight="1" spans="1:11">
      <c r="A43" s="31" t="s">
        <v>96</v>
      </c>
      <c r="B43" s="31"/>
      <c r="C43" s="31"/>
      <c r="D43" s="31"/>
      <c r="E43" s="31"/>
      <c r="F43" s="31"/>
      <c r="G43" s="32">
        <f>F41+F38</f>
        <v>44000</v>
      </c>
      <c r="H43" s="36"/>
      <c r="I43" s="36"/>
      <c r="J43" s="36"/>
      <c r="K43" s="36"/>
    </row>
    <row r="44" s="2" customFormat="1" ht="27" customHeight="1" spans="1:11">
      <c r="A44" s="37">
        <v>-3</v>
      </c>
      <c r="B44" s="38" t="s">
        <v>97</v>
      </c>
      <c r="C44" s="38"/>
      <c r="D44" s="38"/>
      <c r="E44" s="38"/>
      <c r="F44" s="38"/>
      <c r="G44" s="38"/>
      <c r="H44" s="38"/>
      <c r="I44" s="38"/>
      <c r="J44" s="38"/>
      <c r="K44" s="38"/>
    </row>
    <row r="45" s="2" customFormat="1" ht="73" customHeight="1" spans="1:11">
      <c r="A45" s="39">
        <v>1</v>
      </c>
      <c r="B45" s="39" t="s">
        <v>98</v>
      </c>
      <c r="C45" s="39"/>
      <c r="D45" s="40">
        <v>1</v>
      </c>
      <c r="E45" s="41" t="s">
        <v>64</v>
      </c>
      <c r="F45" s="42">
        <v>65000</v>
      </c>
      <c r="G45" s="43">
        <v>1</v>
      </c>
      <c r="H45" s="44" t="s">
        <v>99</v>
      </c>
      <c r="I45" s="44"/>
      <c r="J45" s="44"/>
      <c r="K45" s="44"/>
    </row>
    <row r="46" s="2" customFormat="1" ht="27" customHeight="1" spans="1:11">
      <c r="A46" s="45">
        <v>2</v>
      </c>
      <c r="B46" s="45" t="s">
        <v>100</v>
      </c>
      <c r="C46" s="45"/>
      <c r="D46" s="46"/>
      <c r="E46" s="47"/>
      <c r="F46" s="48"/>
      <c r="G46" s="43"/>
      <c r="H46" s="44" t="s">
        <v>101</v>
      </c>
      <c r="I46" s="44"/>
      <c r="J46" s="44"/>
      <c r="K46" s="44"/>
    </row>
    <row r="47" s="2" customFormat="1" ht="35" customHeight="1" spans="1:11">
      <c r="A47" s="49">
        <v>3</v>
      </c>
      <c r="B47" s="49" t="s">
        <v>94</v>
      </c>
      <c r="C47" s="49"/>
      <c r="D47" s="50"/>
      <c r="E47" s="51"/>
      <c r="F47" s="52"/>
      <c r="G47" s="43"/>
      <c r="H47" s="44" t="s">
        <v>102</v>
      </c>
      <c r="I47" s="44"/>
      <c r="J47" s="44"/>
      <c r="K47" s="44"/>
    </row>
    <row r="48" s="2" customFormat="1" ht="27" customHeight="1" spans="1:11">
      <c r="A48" s="53" t="s">
        <v>103</v>
      </c>
      <c r="B48" s="53"/>
      <c r="C48" s="53"/>
      <c r="D48" s="53"/>
      <c r="E48" s="53"/>
      <c r="F48" s="53"/>
      <c r="G48" s="54">
        <f>F45</f>
        <v>65000</v>
      </c>
      <c r="H48" s="49"/>
      <c r="I48" s="49"/>
      <c r="J48" s="49"/>
      <c r="K48" s="49"/>
    </row>
    <row r="49" s="2" customFormat="1" ht="27" customHeight="1" spans="1:11">
      <c r="A49" s="37">
        <v>-4</v>
      </c>
      <c r="B49" s="38" t="s">
        <v>104</v>
      </c>
      <c r="C49" s="38"/>
      <c r="D49" s="38"/>
      <c r="E49" s="38"/>
      <c r="F49" s="38"/>
      <c r="G49" s="38"/>
      <c r="H49" s="38"/>
      <c r="I49" s="38"/>
      <c r="J49" s="38"/>
      <c r="K49" s="38"/>
    </row>
    <row r="50" s="2" customFormat="1" ht="60" customHeight="1" spans="1:11">
      <c r="A50" s="39">
        <v>1</v>
      </c>
      <c r="B50" s="39" t="s">
        <v>105</v>
      </c>
      <c r="C50" s="39"/>
      <c r="D50" s="39">
        <v>20</v>
      </c>
      <c r="E50" s="39" t="s">
        <v>106</v>
      </c>
      <c r="F50" s="55">
        <v>1850</v>
      </c>
      <c r="G50" s="43">
        <f t="shared" ref="G50:G54" si="1">D50*F50</f>
        <v>37000</v>
      </c>
      <c r="H50" s="44" t="s">
        <v>107</v>
      </c>
      <c r="I50" s="44"/>
      <c r="J50" s="44"/>
      <c r="K50" s="44"/>
    </row>
    <row r="51" s="2" customFormat="1" ht="39" customHeight="1" spans="1:11">
      <c r="A51" s="39">
        <v>2</v>
      </c>
      <c r="B51" s="39" t="s">
        <v>108</v>
      </c>
      <c r="C51" s="39"/>
      <c r="D51" s="39">
        <v>140</v>
      </c>
      <c r="E51" s="39" t="s">
        <v>109</v>
      </c>
      <c r="F51" s="55">
        <v>110</v>
      </c>
      <c r="G51" s="43">
        <f t="shared" si="1"/>
        <v>15400</v>
      </c>
      <c r="H51" s="44" t="s">
        <v>110</v>
      </c>
      <c r="I51" s="44"/>
      <c r="J51" s="44"/>
      <c r="K51" s="44"/>
    </row>
    <row r="52" s="2" customFormat="1" ht="36" customHeight="1" spans="1:11">
      <c r="A52" s="39">
        <v>3</v>
      </c>
      <c r="B52" s="39" t="s">
        <v>111</v>
      </c>
      <c r="C52" s="39"/>
      <c r="D52" s="39">
        <v>90</v>
      </c>
      <c r="E52" s="39" t="s">
        <v>67</v>
      </c>
      <c r="F52" s="55">
        <v>45</v>
      </c>
      <c r="G52" s="43">
        <f t="shared" si="1"/>
        <v>4050</v>
      </c>
      <c r="H52" s="44" t="s">
        <v>112</v>
      </c>
      <c r="I52" s="44"/>
      <c r="J52" s="44"/>
      <c r="K52" s="44"/>
    </row>
    <row r="53" s="2" customFormat="1" ht="47" customHeight="1" spans="1:11">
      <c r="A53" s="39">
        <v>4</v>
      </c>
      <c r="B53" s="39" t="s">
        <v>113</v>
      </c>
      <c r="C53" s="39"/>
      <c r="D53" s="39">
        <v>140</v>
      </c>
      <c r="E53" s="39" t="s">
        <v>109</v>
      </c>
      <c r="F53" s="55">
        <v>145</v>
      </c>
      <c r="G53" s="43">
        <f t="shared" si="1"/>
        <v>20300</v>
      </c>
      <c r="H53" s="44" t="s">
        <v>114</v>
      </c>
      <c r="I53" s="44"/>
      <c r="J53" s="44"/>
      <c r="K53" s="44"/>
    </row>
    <row r="54" s="2" customFormat="1" ht="27" customHeight="1" spans="1:11">
      <c r="A54" s="39">
        <v>5</v>
      </c>
      <c r="B54" s="39" t="s">
        <v>94</v>
      </c>
      <c r="C54" s="39"/>
      <c r="D54" s="39">
        <v>1</v>
      </c>
      <c r="E54" s="39" t="s">
        <v>64</v>
      </c>
      <c r="F54" s="39">
        <v>1000</v>
      </c>
      <c r="G54" s="43">
        <f t="shared" si="1"/>
        <v>1000</v>
      </c>
      <c r="H54" s="44" t="s">
        <v>115</v>
      </c>
      <c r="I54" s="44"/>
      <c r="J54" s="44"/>
      <c r="K54" s="44"/>
    </row>
    <row r="55" s="2" customFormat="1" ht="27" customHeight="1" spans="1:11">
      <c r="A55" s="53" t="s">
        <v>116</v>
      </c>
      <c r="B55" s="53"/>
      <c r="C55" s="53"/>
      <c r="D55" s="53"/>
      <c r="E55" s="53"/>
      <c r="F55" s="53"/>
      <c r="G55" s="54">
        <f>SUM(G50:G54)</f>
        <v>77750</v>
      </c>
      <c r="H55" s="44"/>
      <c r="I55" s="44"/>
      <c r="J55" s="44"/>
      <c r="K55" s="44"/>
    </row>
    <row r="56" s="2" customFormat="1" ht="27" customHeight="1" spans="1:11">
      <c r="A56" s="37">
        <v>-5</v>
      </c>
      <c r="B56" s="38" t="s">
        <v>117</v>
      </c>
      <c r="C56" s="38"/>
      <c r="D56" s="38"/>
      <c r="E56" s="38"/>
      <c r="F56" s="38"/>
      <c r="G56" s="38"/>
      <c r="H56" s="38"/>
      <c r="I56" s="38"/>
      <c r="J56" s="38"/>
      <c r="K56" s="38"/>
    </row>
    <row r="57" s="2" customFormat="1" ht="27" customHeight="1" spans="1:11">
      <c r="A57" s="56">
        <v>1</v>
      </c>
      <c r="B57" s="57" t="s">
        <v>118</v>
      </c>
      <c r="C57" s="58"/>
      <c r="D57" s="39">
        <v>1</v>
      </c>
      <c r="E57" s="39" t="s">
        <v>64</v>
      </c>
      <c r="F57" s="55">
        <v>48000</v>
      </c>
      <c r="G57" s="43">
        <v>48000</v>
      </c>
      <c r="H57" s="59" t="s">
        <v>119</v>
      </c>
      <c r="I57" s="59"/>
      <c r="J57" s="59"/>
      <c r="K57" s="59"/>
    </row>
    <row r="58" s="2" customFormat="1" ht="27" customHeight="1" spans="1:11">
      <c r="A58" s="60"/>
      <c r="B58" s="61"/>
      <c r="C58" s="62"/>
      <c r="D58" s="39"/>
      <c r="E58" s="39"/>
      <c r="F58" s="55"/>
      <c r="G58" s="43"/>
      <c r="H58" s="59"/>
      <c r="I58" s="59"/>
      <c r="J58" s="59"/>
      <c r="K58" s="59"/>
    </row>
    <row r="59" s="2" customFormat="1" ht="27" customHeight="1" spans="1:11">
      <c r="A59" s="60"/>
      <c r="B59" s="61"/>
      <c r="C59" s="62"/>
      <c r="D59" s="39"/>
      <c r="E59" s="39"/>
      <c r="F59" s="55"/>
      <c r="G59" s="43"/>
      <c r="H59" s="59"/>
      <c r="I59" s="59"/>
      <c r="J59" s="59"/>
      <c r="K59" s="59"/>
    </row>
    <row r="60" s="2" customFormat="1" ht="27" customHeight="1" spans="1:11">
      <c r="A60" s="63"/>
      <c r="B60" s="64"/>
      <c r="C60" s="65"/>
      <c r="D60" s="39"/>
      <c r="E60" s="39"/>
      <c r="F60" s="55"/>
      <c r="G60" s="43"/>
      <c r="H60" s="59"/>
      <c r="I60" s="59"/>
      <c r="J60" s="59"/>
      <c r="K60" s="59"/>
    </row>
    <row r="61" s="2" customFormat="1" ht="27" customHeight="1" spans="1:11">
      <c r="A61" s="53" t="s">
        <v>120</v>
      </c>
      <c r="B61" s="53"/>
      <c r="C61" s="53"/>
      <c r="D61" s="53"/>
      <c r="E61" s="53"/>
      <c r="F61" s="53"/>
      <c r="G61" s="54">
        <f>SUM(G57)</f>
        <v>48000</v>
      </c>
      <c r="H61" s="49"/>
      <c r="I61" s="49"/>
      <c r="J61" s="49"/>
      <c r="K61" s="49"/>
    </row>
    <row r="62" s="2" customFormat="1" ht="21" customHeight="1" spans="1:11">
      <c r="A62" s="27">
        <v>-6</v>
      </c>
      <c r="B62" s="28" t="s">
        <v>121</v>
      </c>
      <c r="C62" s="28"/>
      <c r="D62" s="28"/>
      <c r="E62" s="28"/>
      <c r="F62" s="28"/>
      <c r="G62" s="28"/>
      <c r="H62" s="28"/>
      <c r="I62" s="28"/>
      <c r="J62" s="28"/>
      <c r="K62" s="28"/>
    </row>
    <row r="63" s="2" customFormat="1" ht="26.1" customHeight="1" spans="1:11">
      <c r="A63" s="15">
        <v>1</v>
      </c>
      <c r="B63" s="15" t="s">
        <v>122</v>
      </c>
      <c r="C63" s="15"/>
      <c r="D63" s="15">
        <v>196</v>
      </c>
      <c r="E63" s="15" t="s">
        <v>123</v>
      </c>
      <c r="F63" s="18">
        <v>30</v>
      </c>
      <c r="G63" s="29">
        <f t="shared" ref="G63:G65" si="2">D63*F63</f>
        <v>5880</v>
      </c>
      <c r="H63" s="12" t="s">
        <v>124</v>
      </c>
      <c r="I63" s="66"/>
      <c r="J63" s="66"/>
      <c r="K63" s="66"/>
    </row>
    <row r="64" s="2" customFormat="1" customHeight="1" spans="1:11">
      <c r="A64" s="15">
        <v>2</v>
      </c>
      <c r="B64" s="33" t="s">
        <v>125</v>
      </c>
      <c r="C64" s="33"/>
      <c r="D64" s="33">
        <v>2</v>
      </c>
      <c r="E64" s="33" t="s">
        <v>67</v>
      </c>
      <c r="F64" s="18">
        <v>1000</v>
      </c>
      <c r="G64" s="29">
        <f t="shared" si="2"/>
        <v>2000</v>
      </c>
      <c r="H64" s="12" t="s">
        <v>126</v>
      </c>
      <c r="I64" s="12"/>
      <c r="J64" s="12"/>
      <c r="K64" s="12"/>
    </row>
    <row r="65" s="2" customFormat="1" customHeight="1" spans="1:11">
      <c r="A65" s="15">
        <v>3</v>
      </c>
      <c r="B65" s="33" t="s">
        <v>61</v>
      </c>
      <c r="C65" s="33"/>
      <c r="D65" s="33">
        <v>2</v>
      </c>
      <c r="E65" s="33" t="s">
        <v>64</v>
      </c>
      <c r="F65" s="18">
        <v>210</v>
      </c>
      <c r="G65" s="29">
        <f t="shared" si="2"/>
        <v>420</v>
      </c>
      <c r="H65" s="12" t="s">
        <v>127</v>
      </c>
      <c r="I65" s="12"/>
      <c r="J65" s="12"/>
      <c r="K65" s="12"/>
    </row>
    <row r="66" s="2" customFormat="1" ht="27" customHeight="1" spans="1:11">
      <c r="A66" s="31" t="s">
        <v>128</v>
      </c>
      <c r="B66" s="31"/>
      <c r="C66" s="31"/>
      <c r="D66" s="31"/>
      <c r="E66" s="31"/>
      <c r="F66" s="31"/>
      <c r="G66" s="32">
        <f>SUM(G63:G65)</f>
        <v>8300</v>
      </c>
      <c r="H66" s="67"/>
      <c r="I66" s="67"/>
      <c r="J66" s="67"/>
      <c r="K66" s="67"/>
    </row>
    <row r="67" s="2" customFormat="1" ht="21" customHeight="1" spans="1:11">
      <c r="A67" s="28">
        <v>-7</v>
      </c>
      <c r="B67" s="28" t="s">
        <v>129</v>
      </c>
      <c r="C67" s="28"/>
      <c r="D67" s="28"/>
      <c r="E67" s="28"/>
      <c r="F67" s="28"/>
      <c r="G67" s="28"/>
      <c r="H67" s="28"/>
      <c r="I67" s="28"/>
      <c r="J67" s="28"/>
      <c r="K67" s="28"/>
    </row>
    <row r="68" s="2" customFormat="1" customHeight="1" spans="1:11">
      <c r="A68" s="33">
        <v>1</v>
      </c>
      <c r="B68" s="68"/>
      <c r="C68" s="68"/>
      <c r="D68" s="68"/>
      <c r="E68" s="68"/>
      <c r="F68" s="68"/>
      <c r="G68" s="69"/>
      <c r="H68" s="69"/>
      <c r="I68" s="69"/>
      <c r="J68" s="69"/>
      <c r="K68" s="69"/>
    </row>
    <row r="69" s="2" customFormat="1" customHeight="1" spans="1:11">
      <c r="A69" s="33">
        <v>2</v>
      </c>
      <c r="B69" s="68" t="s">
        <v>130</v>
      </c>
      <c r="C69" s="68"/>
      <c r="D69" s="68"/>
      <c r="E69" s="68"/>
      <c r="F69" s="68"/>
      <c r="G69" s="69"/>
      <c r="H69" s="12" t="s">
        <v>131</v>
      </c>
      <c r="I69" s="12"/>
      <c r="J69" s="12"/>
      <c r="K69" s="12"/>
    </row>
    <row r="70" s="2" customFormat="1" customHeight="1" spans="1:11">
      <c r="A70" s="70" t="s">
        <v>132</v>
      </c>
      <c r="B70" s="70"/>
      <c r="C70" s="70"/>
      <c r="D70" s="70"/>
      <c r="E70" s="70"/>
      <c r="F70" s="70"/>
      <c r="G70" s="71">
        <f>G69+G68</f>
        <v>0</v>
      </c>
      <c r="H70" s="36"/>
      <c r="I70" s="36"/>
      <c r="J70" s="36"/>
      <c r="K70" s="36"/>
    </row>
    <row r="71" s="2" customFormat="1" ht="18.95" customHeight="1" spans="1:11">
      <c r="A71" s="27"/>
      <c r="B71" s="72" t="s">
        <v>133</v>
      </c>
      <c r="C71" s="72"/>
      <c r="D71" s="72"/>
      <c r="E71" s="72"/>
      <c r="F71" s="72"/>
      <c r="G71" s="73">
        <f>G66+G61+G55+G48+G43+G36</f>
        <v>928124</v>
      </c>
      <c r="H71" s="73"/>
      <c r="I71" s="73"/>
      <c r="J71" s="73"/>
      <c r="K71" s="73"/>
    </row>
    <row r="72" s="2" customFormat="1" ht="21.95" customHeight="1" spans="1:11">
      <c r="A72" s="28"/>
      <c r="B72" s="74"/>
      <c r="C72" s="74"/>
      <c r="D72" s="74"/>
      <c r="E72" s="74"/>
      <c r="F72" s="74"/>
      <c r="G72" s="74"/>
      <c r="H72" s="74"/>
      <c r="I72" s="74"/>
      <c r="J72" s="74"/>
      <c r="K72" s="74"/>
    </row>
    <row r="73" s="2" customFormat="1" ht="31.7" customHeight="1" spans="1:11">
      <c r="A73" s="28" t="s">
        <v>134</v>
      </c>
      <c r="B73" s="28"/>
      <c r="C73" s="28"/>
      <c r="D73" s="28"/>
      <c r="E73" s="28"/>
      <c r="F73" s="28"/>
      <c r="G73" s="28"/>
      <c r="H73" s="28"/>
      <c r="I73" s="28"/>
      <c r="J73" s="28"/>
      <c r="K73" s="28"/>
    </row>
    <row r="74" s="2" customFormat="1" ht="17.45" customHeight="1" spans="1:11">
      <c r="A74" s="75" t="s">
        <v>135</v>
      </c>
      <c r="B74" s="75"/>
      <c r="C74" s="75"/>
      <c r="D74" s="75"/>
      <c r="E74" s="75"/>
      <c r="F74" s="75"/>
      <c r="G74" s="75"/>
      <c r="H74" s="75"/>
      <c r="I74" s="75"/>
      <c r="J74" s="75"/>
      <c r="K74" s="75"/>
    </row>
    <row r="75" s="2" customFormat="1" ht="17.45" customHeight="1" spans="1:11">
      <c r="A75" s="76" t="s">
        <v>136</v>
      </c>
      <c r="B75" s="76"/>
      <c r="C75" s="76"/>
      <c r="D75" s="76"/>
      <c r="E75" s="76"/>
      <c r="F75" s="76"/>
      <c r="G75" s="76"/>
      <c r="H75" s="76"/>
      <c r="I75" s="76"/>
      <c r="J75" s="76"/>
      <c r="K75" s="76"/>
    </row>
    <row r="76" s="2" customFormat="1" ht="17.45" customHeight="1" spans="1:11">
      <c r="A76" s="75" t="s">
        <v>137</v>
      </c>
      <c r="B76" s="75"/>
      <c r="C76" s="75"/>
      <c r="D76" s="75"/>
      <c r="E76" s="75"/>
      <c r="F76" s="75"/>
      <c r="G76" s="75"/>
      <c r="H76" s="75"/>
      <c r="I76" s="75"/>
      <c r="J76" s="75"/>
      <c r="K76" s="75"/>
    </row>
    <row r="77" s="2" customFormat="1" ht="17.45" customHeight="1" spans="1:11">
      <c r="A77" s="76" t="s">
        <v>138</v>
      </c>
      <c r="B77" s="76"/>
      <c r="C77" s="76"/>
      <c r="D77" s="76"/>
      <c r="E77" s="76"/>
      <c r="F77" s="76"/>
      <c r="G77" s="76"/>
      <c r="H77" s="76"/>
      <c r="I77" s="76"/>
      <c r="J77" s="76"/>
      <c r="K77" s="76"/>
    </row>
    <row r="78" s="2" customFormat="1" ht="17.45" customHeight="1" spans="1:11">
      <c r="A78" s="75" t="s">
        <v>139</v>
      </c>
      <c r="B78" s="75"/>
      <c r="C78" s="75"/>
      <c r="D78" s="75"/>
      <c r="E78" s="75"/>
      <c r="F78" s="75"/>
      <c r="G78" s="75"/>
      <c r="H78" s="75"/>
      <c r="I78" s="75"/>
      <c r="J78" s="75"/>
      <c r="K78" s="75"/>
    </row>
    <row r="79" s="2" customFormat="1" ht="17.45" customHeight="1" spans="1:11">
      <c r="A79" s="75" t="s">
        <v>140</v>
      </c>
      <c r="B79" s="75"/>
      <c r="C79" s="75"/>
      <c r="D79" s="75"/>
      <c r="E79" s="75"/>
      <c r="F79" s="75"/>
      <c r="G79" s="75"/>
      <c r="H79" s="75"/>
      <c r="I79" s="75"/>
      <c r="J79" s="75"/>
      <c r="K79" s="75"/>
    </row>
    <row r="80" s="2" customFormat="1" ht="17.45" customHeight="1" spans="1:11">
      <c r="A80" s="76" t="s">
        <v>141</v>
      </c>
      <c r="B80" s="76"/>
      <c r="C80" s="76"/>
      <c r="D80" s="76"/>
      <c r="E80" s="76"/>
      <c r="F80" s="76"/>
      <c r="G80" s="76"/>
      <c r="H80" s="76"/>
      <c r="I80" s="76"/>
      <c r="J80" s="76"/>
      <c r="K80" s="76"/>
    </row>
    <row r="81" s="2" customFormat="1" ht="17.45" customHeight="1" spans="1:11">
      <c r="A81" s="75" t="s">
        <v>142</v>
      </c>
      <c r="B81" s="75"/>
      <c r="C81" s="75"/>
      <c r="D81" s="75"/>
      <c r="E81" s="75"/>
      <c r="F81" s="75"/>
      <c r="G81" s="75"/>
      <c r="H81" s="75"/>
      <c r="I81" s="75"/>
      <c r="J81" s="75"/>
      <c r="K81" s="75"/>
    </row>
    <row r="82" spans="1:11">
      <c r="A82" s="77"/>
      <c r="B82" s="77"/>
      <c r="C82" s="77"/>
      <c r="D82" s="77"/>
      <c r="E82" s="77"/>
      <c r="F82" s="77"/>
      <c r="G82" s="77"/>
      <c r="H82" s="77"/>
      <c r="I82" s="77"/>
      <c r="J82" s="77"/>
      <c r="K82" s="78"/>
    </row>
    <row r="83" spans="1:11">
      <c r="A83" s="77"/>
      <c r="B83" s="77"/>
      <c r="C83" s="77"/>
      <c r="D83" s="77"/>
      <c r="E83" s="77"/>
      <c r="F83" s="77"/>
      <c r="G83" s="77"/>
      <c r="H83" s="77"/>
      <c r="I83" s="77"/>
      <c r="J83" s="77"/>
      <c r="K83" s="78"/>
    </row>
  </sheetData>
  <mergeCells count="154">
    <mergeCell ref="A1:K1"/>
    <mergeCell ref="A2:K2"/>
    <mergeCell ref="B3:K3"/>
    <mergeCell ref="C4:K4"/>
    <mergeCell ref="B12:C12"/>
    <mergeCell ref="H12:K12"/>
    <mergeCell ref="B13:K13"/>
    <mergeCell ref="B14:C14"/>
    <mergeCell ref="H14:K14"/>
    <mergeCell ref="B15:C15"/>
    <mergeCell ref="H15:K15"/>
    <mergeCell ref="B16:C16"/>
    <mergeCell ref="H16:K16"/>
    <mergeCell ref="B17:C17"/>
    <mergeCell ref="H17:K17"/>
    <mergeCell ref="B18:C18"/>
    <mergeCell ref="H18:K18"/>
    <mergeCell ref="B19:C19"/>
    <mergeCell ref="H19:K19"/>
    <mergeCell ref="B20:C20"/>
    <mergeCell ref="H20:K20"/>
    <mergeCell ref="B21:C21"/>
    <mergeCell ref="H21:K21"/>
    <mergeCell ref="B22:C22"/>
    <mergeCell ref="H22:K22"/>
    <mergeCell ref="B23:C23"/>
    <mergeCell ref="H23:K23"/>
    <mergeCell ref="B24:C24"/>
    <mergeCell ref="H24:K24"/>
    <mergeCell ref="B25:C25"/>
    <mergeCell ref="H25:K25"/>
    <mergeCell ref="B26:C26"/>
    <mergeCell ref="H26:K26"/>
    <mergeCell ref="B27:C27"/>
    <mergeCell ref="H27:K27"/>
    <mergeCell ref="B28:C28"/>
    <mergeCell ref="H28:K28"/>
    <mergeCell ref="B29:C29"/>
    <mergeCell ref="H29:K29"/>
    <mergeCell ref="B30:C30"/>
    <mergeCell ref="H30:K30"/>
    <mergeCell ref="B31:C31"/>
    <mergeCell ref="H31:K31"/>
    <mergeCell ref="B32:C32"/>
    <mergeCell ref="H32:K32"/>
    <mergeCell ref="B33:C33"/>
    <mergeCell ref="H33:K33"/>
    <mergeCell ref="B34:C34"/>
    <mergeCell ref="H34:K34"/>
    <mergeCell ref="B35:C35"/>
    <mergeCell ref="H35:K35"/>
    <mergeCell ref="A36:F36"/>
    <mergeCell ref="H36:K36"/>
    <mergeCell ref="B37:K37"/>
    <mergeCell ref="B38:C38"/>
    <mergeCell ref="F38:G38"/>
    <mergeCell ref="H38:K38"/>
    <mergeCell ref="B39:C39"/>
    <mergeCell ref="D39:G39"/>
    <mergeCell ref="H39:K39"/>
    <mergeCell ref="B40:C40"/>
    <mergeCell ref="D40:G40"/>
    <mergeCell ref="H40:K40"/>
    <mergeCell ref="B41:C41"/>
    <mergeCell ref="F41:G41"/>
    <mergeCell ref="H41:K41"/>
    <mergeCell ref="B42:C42"/>
    <mergeCell ref="D42:G42"/>
    <mergeCell ref="H42:K42"/>
    <mergeCell ref="A43:F43"/>
    <mergeCell ref="H43:K43"/>
    <mergeCell ref="B44:K44"/>
    <mergeCell ref="B45:C45"/>
    <mergeCell ref="H45:K45"/>
    <mergeCell ref="B46:C46"/>
    <mergeCell ref="H46:K46"/>
    <mergeCell ref="B47:C47"/>
    <mergeCell ref="H47:K47"/>
    <mergeCell ref="A48:F48"/>
    <mergeCell ref="H48:K48"/>
    <mergeCell ref="B49:K49"/>
    <mergeCell ref="B50:C50"/>
    <mergeCell ref="H50:K50"/>
    <mergeCell ref="B51:C51"/>
    <mergeCell ref="H51:K51"/>
    <mergeCell ref="B52:C52"/>
    <mergeCell ref="H52:K52"/>
    <mergeCell ref="B53:C53"/>
    <mergeCell ref="H53:K53"/>
    <mergeCell ref="B54:C54"/>
    <mergeCell ref="H54:K54"/>
    <mergeCell ref="A55:F55"/>
    <mergeCell ref="H55:K55"/>
    <mergeCell ref="B56:K56"/>
    <mergeCell ref="A61:F61"/>
    <mergeCell ref="H61:K61"/>
    <mergeCell ref="B62:K62"/>
    <mergeCell ref="B63:C63"/>
    <mergeCell ref="H63:K63"/>
    <mergeCell ref="B64:C64"/>
    <mergeCell ref="H64:K64"/>
    <mergeCell ref="B65:C65"/>
    <mergeCell ref="H65:K65"/>
    <mergeCell ref="A66:F66"/>
    <mergeCell ref="H66:K66"/>
    <mergeCell ref="B67:K67"/>
    <mergeCell ref="B68:F68"/>
    <mergeCell ref="H68:K68"/>
    <mergeCell ref="B69:F69"/>
    <mergeCell ref="H69:K69"/>
    <mergeCell ref="A70:F70"/>
    <mergeCell ref="H70:K70"/>
    <mergeCell ref="B71:F71"/>
    <mergeCell ref="G71:K71"/>
    <mergeCell ref="B72:K72"/>
    <mergeCell ref="A73:K73"/>
    <mergeCell ref="A74:K74"/>
    <mergeCell ref="A75:K75"/>
    <mergeCell ref="A76:K76"/>
    <mergeCell ref="A77:K77"/>
    <mergeCell ref="A78:K78"/>
    <mergeCell ref="A79:K79"/>
    <mergeCell ref="A80:K80"/>
    <mergeCell ref="A81:K81"/>
    <mergeCell ref="A5:A6"/>
    <mergeCell ref="A7:A9"/>
    <mergeCell ref="A57:A60"/>
    <mergeCell ref="B5:B6"/>
    <mergeCell ref="C5:C6"/>
    <mergeCell ref="D5:D6"/>
    <mergeCell ref="D8:D9"/>
    <mergeCell ref="D45:D47"/>
    <mergeCell ref="D57:D60"/>
    <mergeCell ref="E5:E6"/>
    <mergeCell ref="E8:E9"/>
    <mergeCell ref="E45:E47"/>
    <mergeCell ref="E57:E60"/>
    <mergeCell ref="F5:F6"/>
    <mergeCell ref="F8:F9"/>
    <mergeCell ref="F45:F47"/>
    <mergeCell ref="F57:F60"/>
    <mergeCell ref="G5:G6"/>
    <mergeCell ref="G8:G9"/>
    <mergeCell ref="G57:G60"/>
    <mergeCell ref="H5:H6"/>
    <mergeCell ref="H8:H9"/>
    <mergeCell ref="I5:I6"/>
    <mergeCell ref="I8:I9"/>
    <mergeCell ref="J5:J6"/>
    <mergeCell ref="J8:J9"/>
    <mergeCell ref="K5:K10"/>
    <mergeCell ref="B8:C9"/>
    <mergeCell ref="H57:K60"/>
    <mergeCell ref="B57:C6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WPS_365211795</cp:lastModifiedBy>
  <dcterms:created xsi:type="dcterms:W3CDTF">2024-11-21T05:22:00Z</dcterms:created>
  <dcterms:modified xsi:type="dcterms:W3CDTF">2026-07-30T04:51:00Z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FCBA14C09CE54D6C86A29F125659C371_13</vt:lpwstr>
  </property>
  <property fmtid="{D5CDD505-2E9C-101B-9397-08002B2CF9AE}" pid="3" name="KSOProductBuildVer">
    <vt:lpwstr>2052-12.1.0.26895</vt:lpwstr>
  </property>
  <property fmtid="{D5CDD505-2E9C-101B-9397-08002B2CF9AE}" pid="4" name="CalculationRule">
    <vt:i4>0</vt:i4>
  </property>
</Properties>
</file>